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"/>
    </mc:Choice>
  </mc:AlternateContent>
  <xr:revisionPtr revIDLastSave="0" documentId="13_ncr:1_{1D451761-9FF6-477E-81BE-72BD9D7CC24F}" xr6:coauthVersionLast="46" xr6:coauthVersionMax="46" xr10:uidLastSave="{00000000-0000-0000-0000-000000000000}"/>
  <bookViews>
    <workbookView xWindow="-120" yWindow="-120" windowWidth="20730" windowHeight="11310" tabRatio="685" firstSheet="7" activeTab="14" xr2:uid="{00000000-000D-0000-FFFF-FFFF00000000}"/>
  </bookViews>
  <sheets>
    <sheet name="04.05" sheetId="70" r:id="rId1"/>
    <sheet name="1 День " sheetId="48" r:id="rId2"/>
    <sheet name="1 День" sheetId="42" state="hidden" r:id="rId3"/>
    <sheet name="1 День Cотр" sheetId="47" state="hidden" r:id="rId4"/>
    <sheet name="05.05" sheetId="71" r:id="rId5"/>
    <sheet name="2День" sheetId="58" r:id="rId6"/>
    <sheet name="2 День" sheetId="29" state="hidden" r:id="rId7"/>
    <sheet name="06.05" sheetId="72" r:id="rId8"/>
    <sheet name="3 День " sheetId="50" r:id="rId9"/>
    <sheet name="3 День" sheetId="43" state="hidden" r:id="rId10"/>
    <sheet name="07.05" sheetId="73" r:id="rId11"/>
    <sheet name="4 День" sheetId="44" r:id="rId12"/>
    <sheet name="08.05" sheetId="74" r:id="rId13"/>
    <sheet name="5 День " sheetId="61" r:id="rId14"/>
    <sheet name="6 день" sheetId="64" r:id="rId15"/>
    <sheet name="6 День Сотр" sheetId="46" state="hidden" r:id="rId16"/>
    <sheet name="7 День" sheetId="38" r:id="rId17"/>
    <sheet name="8 день." sheetId="66" r:id="rId18"/>
    <sheet name="9 День" sheetId="40" r:id="rId19"/>
    <sheet name="10 День" sheetId="41" r:id="rId20"/>
    <sheet name="Лист1" sheetId="69" r:id="rId21"/>
  </sheets>
  <definedNames>
    <definedName name="_xlnm.Print_Area" localSheetId="10">'07.05'!$A$1:$AF$73</definedName>
    <definedName name="_xlnm.Print_Area" localSheetId="11">'4 День'!$A$1:$AF$72</definedName>
    <definedName name="_xlnm.Print_Area" localSheetId="18">'9 День'!#REF!</definedName>
  </definedNames>
  <calcPr calcId="191029"/>
</workbook>
</file>

<file path=xl/calcChain.xml><?xml version="1.0" encoding="utf-8"?>
<calcChain xmlns="http://schemas.openxmlformats.org/spreadsheetml/2006/main">
  <c r="Z55" i="64" l="1"/>
  <c r="AA55" i="64"/>
  <c r="AB55" i="64"/>
  <c r="AC55" i="64"/>
  <c r="AD55" i="64" s="1"/>
  <c r="Z56" i="64"/>
  <c r="AA56" i="64" s="1"/>
  <c r="AB56" i="64"/>
  <c r="AC56" i="64" s="1"/>
  <c r="AD56" i="64" s="1"/>
  <c r="Z57" i="64"/>
  <c r="AA57" i="64"/>
  <c r="AB57" i="64"/>
  <c r="AC57" i="64"/>
  <c r="AD57" i="64" s="1"/>
  <c r="Z58" i="64"/>
  <c r="AA58" i="64" s="1"/>
  <c r="AB58" i="64"/>
  <c r="AC58" i="64" s="1"/>
  <c r="AD58" i="64" s="1"/>
  <c r="Z59" i="64"/>
  <c r="AA59" i="64"/>
  <c r="AB59" i="64"/>
  <c r="AC59" i="64"/>
  <c r="AD59" i="64" s="1"/>
  <c r="Z60" i="64"/>
  <c r="AA60" i="64" s="1"/>
  <c r="AB60" i="64"/>
  <c r="AC60" i="64" s="1"/>
  <c r="AD60" i="64" s="1"/>
  <c r="Z61" i="64"/>
  <c r="AA61" i="64"/>
  <c r="AB61" i="64"/>
  <c r="AC61" i="64"/>
  <c r="AD61" i="64" s="1"/>
  <c r="Z62" i="64"/>
  <c r="AA62" i="64" s="1"/>
  <c r="AB62" i="64"/>
  <c r="AC62" i="64" s="1"/>
  <c r="AD62" i="64" s="1"/>
  <c r="Z63" i="64"/>
  <c r="AA63" i="64"/>
  <c r="AB63" i="64"/>
  <c r="AC63" i="64"/>
  <c r="AD63" i="64" s="1"/>
  <c r="Z64" i="64"/>
  <c r="AA64" i="64" s="1"/>
  <c r="AB64" i="64"/>
  <c r="AC64" i="64" s="1"/>
  <c r="AD64" i="64" s="1"/>
  <c r="Z65" i="64"/>
  <c r="AA65" i="64"/>
  <c r="AB65" i="64"/>
  <c r="AC65" i="64"/>
  <c r="AD65" i="64" s="1"/>
  <c r="Z66" i="64"/>
  <c r="AA66" i="64" s="1"/>
  <c r="AB66" i="64"/>
  <c r="AC66" i="64" s="1"/>
  <c r="AD66" i="64" s="1"/>
  <c r="Z67" i="64"/>
  <c r="AA67" i="64"/>
  <c r="AB67" i="64"/>
  <c r="AC67" i="64"/>
  <c r="AD67" i="64" s="1"/>
  <c r="Z68" i="64"/>
  <c r="AA68" i="64" s="1"/>
  <c r="AB68" i="64"/>
  <c r="AC68" i="64" s="1"/>
  <c r="AD68" i="64" s="1"/>
  <c r="AD54" i="64"/>
  <c r="AA54" i="64"/>
  <c r="Z28" i="64"/>
  <c r="AA28" i="64"/>
  <c r="AB28" i="64"/>
  <c r="AC28" i="64"/>
  <c r="AD28" i="64" s="1"/>
  <c r="Z29" i="64"/>
  <c r="AA29" i="64" s="1"/>
  <c r="AB29" i="64"/>
  <c r="AC29" i="64" s="1"/>
  <c r="Z30" i="64"/>
  <c r="AA30" i="64"/>
  <c r="AB30" i="64"/>
  <c r="AC30" i="64"/>
  <c r="AD30" i="64" s="1"/>
  <c r="Z31" i="64"/>
  <c r="AA31" i="64" s="1"/>
  <c r="AB31" i="64"/>
  <c r="AC31" i="64" s="1"/>
  <c r="AD31" i="64" s="1"/>
  <c r="Z32" i="64"/>
  <c r="AA32" i="64"/>
  <c r="AB32" i="64"/>
  <c r="AC32" i="64"/>
  <c r="AD32" i="64" s="1"/>
  <c r="Z33" i="64"/>
  <c r="AA33" i="64" s="1"/>
  <c r="AB33" i="64"/>
  <c r="AC33" i="64" s="1"/>
  <c r="AD33" i="64" s="1"/>
  <c r="Z34" i="64"/>
  <c r="AA34" i="64"/>
  <c r="AB34" i="64"/>
  <c r="AC34" i="64"/>
  <c r="AD34" i="64" s="1"/>
  <c r="Z35" i="64"/>
  <c r="AA35" i="64" s="1"/>
  <c r="AB35" i="64"/>
  <c r="AC35" i="64" s="1"/>
  <c r="AD35" i="64" s="1"/>
  <c r="Z36" i="64"/>
  <c r="AA36" i="64"/>
  <c r="AB36" i="64"/>
  <c r="AC36" i="64"/>
  <c r="AD36" i="64" s="1"/>
  <c r="Z37" i="64"/>
  <c r="AA37" i="64" s="1"/>
  <c r="AB37" i="64"/>
  <c r="AC37" i="64" s="1"/>
  <c r="AD37" i="64" s="1"/>
  <c r="Z38" i="64"/>
  <c r="AA38" i="64"/>
  <c r="AB38" i="64"/>
  <c r="AC38" i="64"/>
  <c r="AD38" i="64" s="1"/>
  <c r="Z39" i="64"/>
  <c r="AA39" i="64" s="1"/>
  <c r="AB39" i="64"/>
  <c r="AC39" i="64" s="1"/>
  <c r="AD39" i="64" s="1"/>
  <c r="Z40" i="64"/>
  <c r="AA40" i="64"/>
  <c r="AB40" i="64"/>
  <c r="AC40" i="64"/>
  <c r="AD40" i="64" s="1"/>
  <c r="Z41" i="64"/>
  <c r="AA41" i="64" s="1"/>
  <c r="AB41" i="64"/>
  <c r="AC41" i="64" s="1"/>
  <c r="AD41" i="64" s="1"/>
  <c r="Z42" i="64"/>
  <c r="AA42" i="64"/>
  <c r="AB42" i="64"/>
  <c r="AC42" i="64"/>
  <c r="AD42" i="64" s="1"/>
  <c r="Z43" i="64"/>
  <c r="AA43" i="64" s="1"/>
  <c r="AB43" i="64"/>
  <c r="AC43" i="64" s="1"/>
  <c r="AD43" i="64" s="1"/>
  <c r="AD27" i="64"/>
  <c r="AA27" i="64"/>
  <c r="AA51" i="61"/>
  <c r="AA53" i="61"/>
  <c r="AA54" i="61"/>
  <c r="AA55" i="61"/>
  <c r="AA56" i="61"/>
  <c r="AA57" i="61"/>
  <c r="AA58" i="61"/>
  <c r="AA61" i="61"/>
  <c r="AA62" i="61"/>
  <c r="AA63" i="61"/>
  <c r="AA64" i="61"/>
  <c r="AA65" i="61"/>
  <c r="AA50" i="61"/>
  <c r="AA28" i="61"/>
  <c r="AA29" i="61"/>
  <c r="AA30" i="61"/>
  <c r="AA31" i="61"/>
  <c r="AA32" i="61"/>
  <c r="AA33" i="61"/>
  <c r="AA34" i="61"/>
  <c r="AA35" i="61"/>
  <c r="AA36" i="61"/>
  <c r="AA37" i="61"/>
  <c r="AA38" i="61"/>
  <c r="AA39" i="61"/>
  <c r="AA27" i="61"/>
  <c r="AD29" i="64" l="1"/>
  <c r="Z51" i="61"/>
  <c r="AB51" i="61"/>
  <c r="Z52" i="61"/>
  <c r="AB52" i="61"/>
  <c r="Z53" i="61"/>
  <c r="AB53" i="61"/>
  <c r="Z54" i="61"/>
  <c r="AB54" i="61"/>
  <c r="Z55" i="61"/>
  <c r="AB55" i="61"/>
  <c r="Z56" i="61"/>
  <c r="AB56" i="61"/>
  <c r="Z57" i="61"/>
  <c r="AB57" i="61"/>
  <c r="Z58" i="61"/>
  <c r="AB58" i="61"/>
  <c r="Z59" i="61"/>
  <c r="AB59" i="61"/>
  <c r="Z60" i="61"/>
  <c r="AB60" i="61"/>
  <c r="Z61" i="61"/>
  <c r="AB61" i="61"/>
  <c r="Z62" i="61"/>
  <c r="AB62" i="61"/>
  <c r="Z63" i="61"/>
  <c r="AB63" i="61"/>
  <c r="Z64" i="61"/>
  <c r="AB64" i="61"/>
  <c r="Z65" i="61"/>
  <c r="AB65" i="61"/>
  <c r="Z28" i="61"/>
  <c r="AB28" i="61"/>
  <c r="Z29" i="61"/>
  <c r="AB29" i="61"/>
  <c r="Z30" i="61"/>
  <c r="AB30" i="61"/>
  <c r="Z31" i="61"/>
  <c r="AB31" i="61"/>
  <c r="Z32" i="61"/>
  <c r="AB32" i="61"/>
  <c r="Z33" i="61"/>
  <c r="AB33" i="61"/>
  <c r="Z34" i="61"/>
  <c r="AB34" i="61"/>
  <c r="Z35" i="61"/>
  <c r="AB35" i="61"/>
  <c r="Z36" i="61"/>
  <c r="AB36" i="61"/>
  <c r="Z37" i="61"/>
  <c r="AB37" i="61"/>
  <c r="Z38" i="61"/>
  <c r="AB38" i="61"/>
  <c r="Z39" i="61"/>
  <c r="AB39" i="61"/>
  <c r="Z68" i="74"/>
  <c r="AB65" i="74"/>
  <c r="Z65" i="74"/>
  <c r="AB64" i="74"/>
  <c r="Z64" i="74"/>
  <c r="AB63" i="74"/>
  <c r="Z63" i="74"/>
  <c r="AB62" i="74"/>
  <c r="Z62" i="74"/>
  <c r="AB61" i="74"/>
  <c r="Z61" i="74"/>
  <c r="AB60" i="74"/>
  <c r="Z60" i="74"/>
  <c r="AB59" i="74"/>
  <c r="Z59" i="74"/>
  <c r="AB58" i="74"/>
  <c r="Z58" i="74"/>
  <c r="AB57" i="74"/>
  <c r="Z57" i="74"/>
  <c r="AB56" i="74"/>
  <c r="Z56" i="74"/>
  <c r="AB55" i="74"/>
  <c r="Z55" i="74"/>
  <c r="AB54" i="74"/>
  <c r="Z54" i="74"/>
  <c r="AB53" i="74"/>
  <c r="Z53" i="74"/>
  <c r="F53" i="74"/>
  <c r="F58" i="74" s="1"/>
  <c r="F64" i="74" s="1"/>
  <c r="AB52" i="74"/>
  <c r="AC52" i="74" s="1"/>
  <c r="Z52" i="74"/>
  <c r="E52" i="74"/>
  <c r="E53" i="74" s="1"/>
  <c r="AB51" i="74"/>
  <c r="Z51" i="74"/>
  <c r="AB50" i="74"/>
  <c r="AC50" i="74" s="1"/>
  <c r="AA50" i="74" s="1"/>
  <c r="Z50" i="74"/>
  <c r="E50" i="74"/>
  <c r="F48" i="74"/>
  <c r="F51" i="74" s="1"/>
  <c r="E48" i="74"/>
  <c r="E51" i="74" s="1"/>
  <c r="AC51" i="74" s="1"/>
  <c r="AA51" i="74" s="1"/>
  <c r="Y44" i="74"/>
  <c r="X44" i="74"/>
  <c r="W44" i="74"/>
  <c r="V44" i="74"/>
  <c r="T44" i="74"/>
  <c r="S44" i="74"/>
  <c r="R44" i="74"/>
  <c r="Q44" i="74"/>
  <c r="P44" i="74"/>
  <c r="O44" i="74"/>
  <c r="M44" i="74"/>
  <c r="L44" i="74"/>
  <c r="K44" i="74"/>
  <c r="J44" i="74"/>
  <c r="H44" i="74"/>
  <c r="W42" i="74"/>
  <c r="AB39" i="74"/>
  <c r="Z39" i="74"/>
  <c r="AB38" i="74"/>
  <c r="Z38" i="74"/>
  <c r="AB37" i="74"/>
  <c r="Z37" i="74"/>
  <c r="AB36" i="74"/>
  <c r="Z36" i="74"/>
  <c r="AB35" i="74"/>
  <c r="Z35" i="74"/>
  <c r="AB34" i="74"/>
  <c r="Z34" i="74"/>
  <c r="AB33" i="74"/>
  <c r="Z33" i="74"/>
  <c r="AB32" i="74"/>
  <c r="Z32" i="74"/>
  <c r="AB31" i="74"/>
  <c r="Z31" i="74"/>
  <c r="AB30" i="74"/>
  <c r="Z30" i="74"/>
  <c r="AB29" i="74"/>
  <c r="Z29" i="74"/>
  <c r="AB28" i="74"/>
  <c r="Z28" i="74"/>
  <c r="AB27" i="74"/>
  <c r="AC27" i="74" s="1"/>
  <c r="AA27" i="74" s="1"/>
  <c r="Z27" i="74"/>
  <c r="E27" i="74"/>
  <c r="E29" i="74" s="1"/>
  <c r="E31" i="74" s="1"/>
  <c r="E33" i="74" s="1"/>
  <c r="F25" i="74"/>
  <c r="F28" i="74" s="1"/>
  <c r="F29" i="74" s="1"/>
  <c r="F30" i="74" s="1"/>
  <c r="F31" i="74" s="1"/>
  <c r="F32" i="74" s="1"/>
  <c r="F33" i="74" s="1"/>
  <c r="F34" i="74" s="1"/>
  <c r="F35" i="74" s="1"/>
  <c r="F36" i="74" s="1"/>
  <c r="F37" i="74" s="1"/>
  <c r="F38" i="74" s="1"/>
  <c r="F39" i="74" s="1"/>
  <c r="E25" i="74"/>
  <c r="E28" i="74" s="1"/>
  <c r="E30" i="74" s="1"/>
  <c r="E32" i="74" s="1"/>
  <c r="E34" i="74" s="1"/>
  <c r="E35" i="74" s="1"/>
  <c r="E36" i="74" s="1"/>
  <c r="X21" i="74"/>
  <c r="AC36" i="74" l="1"/>
  <c r="AA36" i="74" s="1"/>
  <c r="E37" i="74"/>
  <c r="E38" i="74" s="1"/>
  <c r="AC29" i="74"/>
  <c r="AA29" i="74" s="1"/>
  <c r="AC31" i="74"/>
  <c r="AA31" i="74" s="1"/>
  <c r="AC33" i="74"/>
  <c r="AA33" i="74" s="1"/>
  <c r="AC35" i="74"/>
  <c r="AA35" i="74" s="1"/>
  <c r="AC53" i="74"/>
  <c r="AA53" i="74" s="1"/>
  <c r="E54" i="74"/>
  <c r="E55" i="74" s="1"/>
  <c r="AC28" i="74"/>
  <c r="AA28" i="74" s="1"/>
  <c r="AC30" i="74"/>
  <c r="AA30" i="74" s="1"/>
  <c r="AC32" i="74"/>
  <c r="AA32" i="74" s="1"/>
  <c r="AC34" i="74"/>
  <c r="AA34" i="74" s="1"/>
  <c r="F27" i="74"/>
  <c r="F50" i="74"/>
  <c r="F55" i="74" s="1"/>
  <c r="F59" i="74" s="1"/>
  <c r="F65" i="74" s="1"/>
  <c r="F52" i="74"/>
  <c r="F57" i="74" s="1"/>
  <c r="F63" i="74" s="1"/>
  <c r="F54" i="74"/>
  <c r="F56" i="74"/>
  <c r="AC54" i="74" l="1"/>
  <c r="AA54" i="74" s="1"/>
  <c r="F60" i="74"/>
  <c r="F62" i="74"/>
  <c r="F61" i="74"/>
  <c r="E56" i="74"/>
  <c r="AC55" i="74"/>
  <c r="AA55" i="74" s="1"/>
  <c r="AC38" i="74"/>
  <c r="AA38" i="74" s="1"/>
  <c r="E39" i="74"/>
  <c r="AC39" i="74" s="1"/>
  <c r="AA39" i="74" s="1"/>
  <c r="AC37" i="74"/>
  <c r="AA37" i="74" s="1"/>
  <c r="E57" i="74" l="1"/>
  <c r="AC56" i="74"/>
  <c r="AA56" i="74" s="1"/>
  <c r="AC57" i="74" l="1"/>
  <c r="AA57" i="74" s="1"/>
  <c r="E58" i="74"/>
  <c r="N43" i="44"/>
  <c r="AB28" i="44"/>
  <c r="AD28" i="44"/>
  <c r="AB29" i="44"/>
  <c r="AD29" i="44"/>
  <c r="AB30" i="44"/>
  <c r="AD30" i="44"/>
  <c r="AB31" i="44"/>
  <c r="AD31" i="44"/>
  <c r="AB32" i="44"/>
  <c r="AD32" i="44"/>
  <c r="AB33" i="44"/>
  <c r="AD33" i="44"/>
  <c r="AB34" i="44"/>
  <c r="AD34" i="44"/>
  <c r="AB35" i="44"/>
  <c r="AD35" i="44"/>
  <c r="AB36" i="44"/>
  <c r="AD36" i="44"/>
  <c r="AB37" i="44"/>
  <c r="AD37" i="44"/>
  <c r="AB38" i="44"/>
  <c r="AD38" i="44"/>
  <c r="AB70" i="73"/>
  <c r="AD67" i="73"/>
  <c r="AB67" i="73"/>
  <c r="AD66" i="73"/>
  <c r="AB66" i="73"/>
  <c r="AD65" i="73"/>
  <c r="AB65" i="73"/>
  <c r="AD64" i="73"/>
  <c r="AB64" i="73"/>
  <c r="AD63" i="73"/>
  <c r="AB63" i="73"/>
  <c r="AD62" i="73"/>
  <c r="AB62" i="73"/>
  <c r="AD61" i="73"/>
  <c r="AB61" i="73"/>
  <c r="AD60" i="73"/>
  <c r="AB60" i="73"/>
  <c r="AD59" i="73"/>
  <c r="AB59" i="73"/>
  <c r="AD58" i="73"/>
  <c r="AB58" i="73"/>
  <c r="AD57" i="73"/>
  <c r="AB57" i="73"/>
  <c r="AD56" i="73"/>
  <c r="AB56" i="73"/>
  <c r="AD55" i="73"/>
  <c r="AB55" i="73"/>
  <c r="AD54" i="73"/>
  <c r="AB54" i="73"/>
  <c r="AD53" i="73"/>
  <c r="AB53" i="73"/>
  <c r="AD52" i="73"/>
  <c r="AB52" i="73"/>
  <c r="AD51" i="73"/>
  <c r="AB51" i="73"/>
  <c r="AD50" i="73"/>
  <c r="AB50" i="73"/>
  <c r="AD49" i="73"/>
  <c r="AB49" i="73"/>
  <c r="F49" i="73"/>
  <c r="F53" i="73" s="1"/>
  <c r="F55" i="73" s="1"/>
  <c r="F47" i="73"/>
  <c r="F65" i="73" s="1"/>
  <c r="F67" i="73" s="1"/>
  <c r="E47" i="73"/>
  <c r="E49" i="73" s="1"/>
  <c r="AA43" i="73"/>
  <c r="Z43" i="73"/>
  <c r="Y43" i="73"/>
  <c r="X43" i="73"/>
  <c r="W43" i="73"/>
  <c r="V43" i="73"/>
  <c r="T43" i="73"/>
  <c r="O43" i="73"/>
  <c r="N43" i="73"/>
  <c r="M43" i="73"/>
  <c r="J43" i="73"/>
  <c r="Y41" i="73"/>
  <c r="AD38" i="73"/>
  <c r="AB38" i="73"/>
  <c r="AD37" i="73"/>
  <c r="AB37" i="73"/>
  <c r="AD36" i="73"/>
  <c r="AB36" i="73"/>
  <c r="AD35" i="73"/>
  <c r="AB35" i="73"/>
  <c r="AD34" i="73"/>
  <c r="AB34" i="73"/>
  <c r="AD33" i="73"/>
  <c r="AB33" i="73"/>
  <c r="AD32" i="73"/>
  <c r="AB32" i="73"/>
  <c r="AD31" i="73"/>
  <c r="AB31" i="73"/>
  <c r="AD30" i="73"/>
  <c r="AB30" i="73"/>
  <c r="AD29" i="73"/>
  <c r="AB29" i="73"/>
  <c r="AD28" i="73"/>
  <c r="AB28" i="73"/>
  <c r="AE27" i="73"/>
  <c r="AC27" i="73" s="1"/>
  <c r="AD27" i="73"/>
  <c r="AB27" i="73"/>
  <c r="F27" i="73"/>
  <c r="F28" i="73" s="1"/>
  <c r="F29" i="73" s="1"/>
  <c r="F30" i="73" s="1"/>
  <c r="F31" i="73" s="1"/>
  <c r="F32" i="73" s="1"/>
  <c r="E27" i="73"/>
  <c r="E29" i="73" s="1"/>
  <c r="F25" i="73"/>
  <c r="E25" i="73"/>
  <c r="E59" i="74" l="1"/>
  <c r="AC58" i="74"/>
  <c r="AA58" i="74" s="1"/>
  <c r="E52" i="73"/>
  <c r="E54" i="73" s="1"/>
  <c r="E56" i="73" s="1"/>
  <c r="E59" i="73" s="1"/>
  <c r="E61" i="73" s="1"/>
  <c r="E63" i="73" s="1"/>
  <c r="AE63" i="73" s="1"/>
  <c r="AC63" i="73" s="1"/>
  <c r="AE49" i="73"/>
  <c r="AC49" i="73" s="1"/>
  <c r="E50" i="73"/>
  <c r="AE61" i="73"/>
  <c r="AC61" i="73" s="1"/>
  <c r="E31" i="73"/>
  <c r="AE29" i="73"/>
  <c r="AC29" i="73" s="1"/>
  <c r="F57" i="73"/>
  <c r="F58" i="73"/>
  <c r="F60" i="73" s="1"/>
  <c r="F62" i="73" s="1"/>
  <c r="AE52" i="73"/>
  <c r="AC52" i="73" s="1"/>
  <c r="AE54" i="73"/>
  <c r="AC54" i="73" s="1"/>
  <c r="F34" i="73"/>
  <c r="F35" i="73" s="1"/>
  <c r="F33" i="73"/>
  <c r="AE50" i="73"/>
  <c r="AC50" i="73" s="1"/>
  <c r="F52" i="73"/>
  <c r="F54" i="73" s="1"/>
  <c r="F56" i="73" s="1"/>
  <c r="F59" i="73" s="1"/>
  <c r="F61" i="73" s="1"/>
  <c r="F63" i="73" s="1"/>
  <c r="E28" i="73"/>
  <c r="E65" i="73"/>
  <c r="E67" i="73" s="1"/>
  <c r="AE67" i="73" s="1"/>
  <c r="AC67" i="73" s="1"/>
  <c r="F51" i="73"/>
  <c r="E62" i="74" l="1"/>
  <c r="E60" i="74"/>
  <c r="AC60" i="74" s="1"/>
  <c r="E61" i="74"/>
  <c r="AC61" i="74" s="1"/>
  <c r="AA61" i="74" s="1"/>
  <c r="AC59" i="74"/>
  <c r="AE28" i="73"/>
  <c r="AC28" i="73" s="1"/>
  <c r="E30" i="73"/>
  <c r="AE65" i="73"/>
  <c r="AC65" i="73" s="1"/>
  <c r="F66" i="73"/>
  <c r="F64" i="73"/>
  <c r="E33" i="73"/>
  <c r="AE33" i="73" s="1"/>
  <c r="E34" i="73"/>
  <c r="AE31" i="73"/>
  <c r="AC31" i="73" s="1"/>
  <c r="F38" i="73"/>
  <c r="F36" i="73"/>
  <c r="F37" i="73" s="1"/>
  <c r="AE59" i="73"/>
  <c r="AC59" i="73" s="1"/>
  <c r="AE56" i="73"/>
  <c r="AC56" i="73" s="1"/>
  <c r="E53" i="73"/>
  <c r="E51" i="73"/>
  <c r="AE51" i="73" s="1"/>
  <c r="AC51" i="73" s="1"/>
  <c r="E63" i="74" l="1"/>
  <c r="AC62" i="74"/>
  <c r="AA62" i="74" s="1"/>
  <c r="E55" i="73"/>
  <c r="AE53" i="73"/>
  <c r="AC53" i="73" s="1"/>
  <c r="AE30" i="73"/>
  <c r="AC30" i="73" s="1"/>
  <c r="E32" i="73"/>
  <c r="E36" i="73"/>
  <c r="AE36" i="73" s="1"/>
  <c r="AC36" i="73" s="1"/>
  <c r="AE34" i="73"/>
  <c r="AC34" i="73" s="1"/>
  <c r="E64" i="74" l="1"/>
  <c r="AC63" i="74"/>
  <c r="AA63" i="74" s="1"/>
  <c r="AE32" i="73"/>
  <c r="AC32" i="73" s="1"/>
  <c r="E35" i="73"/>
  <c r="E58" i="73"/>
  <c r="E57" i="73"/>
  <c r="AE57" i="73" s="1"/>
  <c r="AC57" i="73" s="1"/>
  <c r="AE55" i="73"/>
  <c r="AC55" i="73" s="1"/>
  <c r="M47" i="50"/>
  <c r="AB54" i="50"/>
  <c r="AD54" i="50"/>
  <c r="AB55" i="50"/>
  <c r="AD55" i="50"/>
  <c r="AB56" i="50"/>
  <c r="AD56" i="50"/>
  <c r="AB57" i="50"/>
  <c r="AD57" i="50"/>
  <c r="AB58" i="50"/>
  <c r="AD58" i="50"/>
  <c r="AB59" i="50"/>
  <c r="AD59" i="50"/>
  <c r="AB60" i="50"/>
  <c r="AD60" i="50"/>
  <c r="AB61" i="50"/>
  <c r="AD61" i="50"/>
  <c r="AB62" i="50"/>
  <c r="AD62" i="50"/>
  <c r="AB63" i="50"/>
  <c r="AD63" i="50"/>
  <c r="AB64" i="50"/>
  <c r="AD64" i="50"/>
  <c r="AB65" i="50"/>
  <c r="AD65" i="50"/>
  <c r="AB66" i="50"/>
  <c r="AD66" i="50"/>
  <c r="AB67" i="50"/>
  <c r="AD67" i="50"/>
  <c r="AB68" i="50"/>
  <c r="AD68" i="50"/>
  <c r="AB69" i="50"/>
  <c r="AD69" i="50"/>
  <c r="AB42" i="50"/>
  <c r="AD42" i="50"/>
  <c r="AB28" i="50"/>
  <c r="AD28" i="50"/>
  <c r="AB29" i="50"/>
  <c r="AD29" i="50"/>
  <c r="AB30" i="50"/>
  <c r="AD30" i="50"/>
  <c r="AB31" i="50"/>
  <c r="AD31" i="50"/>
  <c r="AB32" i="50"/>
  <c r="AD32" i="50"/>
  <c r="AB33" i="50"/>
  <c r="AD33" i="50"/>
  <c r="AB34" i="50"/>
  <c r="AD34" i="50"/>
  <c r="AB35" i="50"/>
  <c r="AD35" i="50"/>
  <c r="AB36" i="50"/>
  <c r="AD36" i="50"/>
  <c r="AB37" i="50"/>
  <c r="AD37" i="50"/>
  <c r="AB38" i="50"/>
  <c r="AD38" i="50"/>
  <c r="AB39" i="50"/>
  <c r="AD39" i="50"/>
  <c r="AB40" i="50"/>
  <c r="AD40" i="50"/>
  <c r="AB41" i="50"/>
  <c r="AD41" i="50"/>
  <c r="AB54" i="48"/>
  <c r="AB56" i="48"/>
  <c r="AB58" i="48"/>
  <c r="AB59" i="48"/>
  <c r="AB60" i="48"/>
  <c r="AB61" i="48"/>
  <c r="AB62" i="48"/>
  <c r="AB63" i="48"/>
  <c r="AB64" i="48"/>
  <c r="AB65" i="48"/>
  <c r="AB67" i="48"/>
  <c r="AB69" i="48"/>
  <c r="AB70" i="48"/>
  <c r="AB52" i="48"/>
  <c r="AB28" i="48"/>
  <c r="AB29" i="48"/>
  <c r="AB30" i="48"/>
  <c r="AB31" i="48"/>
  <c r="AB32" i="48"/>
  <c r="AB33" i="48"/>
  <c r="AB34" i="48"/>
  <c r="AB35" i="48"/>
  <c r="AB38" i="48"/>
  <c r="AB39" i="48"/>
  <c r="AB40" i="48"/>
  <c r="AB41" i="48"/>
  <c r="AB27" i="48"/>
  <c r="AB72" i="72"/>
  <c r="AD69" i="72"/>
  <c r="AB69" i="72"/>
  <c r="AD68" i="72"/>
  <c r="AB68" i="72"/>
  <c r="AD67" i="72"/>
  <c r="AB67" i="72"/>
  <c r="AD66" i="72"/>
  <c r="AB66" i="72"/>
  <c r="AD65" i="72"/>
  <c r="AB65" i="72"/>
  <c r="AD64" i="72"/>
  <c r="AB64" i="72"/>
  <c r="AD63" i="72"/>
  <c r="AB63" i="72"/>
  <c r="AD62" i="72"/>
  <c r="AB62" i="72"/>
  <c r="AD61" i="72"/>
  <c r="AB61" i="72"/>
  <c r="AD60" i="72"/>
  <c r="AB60" i="72"/>
  <c r="AD59" i="72"/>
  <c r="AB59" i="72"/>
  <c r="AD58" i="72"/>
  <c r="AB58" i="72"/>
  <c r="AD57" i="72"/>
  <c r="AB57" i="72"/>
  <c r="AD56" i="72"/>
  <c r="AB56" i="72"/>
  <c r="AD55" i="72"/>
  <c r="AB55" i="72"/>
  <c r="AD54" i="72"/>
  <c r="AB54" i="72"/>
  <c r="AD53" i="72"/>
  <c r="AB53" i="72"/>
  <c r="F51" i="72"/>
  <c r="F53" i="72" s="1"/>
  <c r="E51" i="72"/>
  <c r="E55" i="72" s="1"/>
  <c r="AA47" i="72"/>
  <c r="Y47" i="72"/>
  <c r="X47" i="72"/>
  <c r="W47" i="72"/>
  <c r="V47" i="72"/>
  <c r="U47" i="72"/>
  <c r="T47" i="72"/>
  <c r="S47" i="72"/>
  <c r="R47" i="72"/>
  <c r="Q47" i="72"/>
  <c r="O47" i="72"/>
  <c r="N47" i="72"/>
  <c r="M47" i="72"/>
  <c r="L47" i="72"/>
  <c r="K47" i="72"/>
  <c r="J47" i="72"/>
  <c r="Y45" i="72"/>
  <c r="AD42" i="72"/>
  <c r="AB42" i="72"/>
  <c r="AD41" i="72"/>
  <c r="AB41" i="72"/>
  <c r="AD40" i="72"/>
  <c r="AB40" i="72"/>
  <c r="AD39" i="72"/>
  <c r="AB39" i="72"/>
  <c r="AD38" i="72"/>
  <c r="AB38" i="72"/>
  <c r="AD37" i="72"/>
  <c r="AB37" i="72"/>
  <c r="AD36" i="72"/>
  <c r="AB36" i="72"/>
  <c r="AD35" i="72"/>
  <c r="AB35" i="72"/>
  <c r="AD34" i="72"/>
  <c r="AB34" i="72"/>
  <c r="AD33" i="72"/>
  <c r="AB33" i="72"/>
  <c r="AD32" i="72"/>
  <c r="AB32" i="72"/>
  <c r="AD31" i="72"/>
  <c r="AB31" i="72"/>
  <c r="AD30" i="72"/>
  <c r="AB30" i="72"/>
  <c r="AD29" i="72"/>
  <c r="AB29" i="72"/>
  <c r="AD28" i="72"/>
  <c r="AB28" i="72"/>
  <c r="AD27" i="72"/>
  <c r="AB27" i="72"/>
  <c r="F25" i="72"/>
  <c r="F27" i="72" s="1"/>
  <c r="F29" i="72" s="1"/>
  <c r="F30" i="72" s="1"/>
  <c r="F31" i="72" s="1"/>
  <c r="F32" i="72" s="1"/>
  <c r="F33" i="72" s="1"/>
  <c r="F34" i="72" s="1"/>
  <c r="E25" i="72"/>
  <c r="E27" i="72" s="1"/>
  <c r="E29" i="72" s="1"/>
  <c r="E30" i="72" s="1"/>
  <c r="E31" i="72" s="1"/>
  <c r="E32" i="72" s="1"/>
  <c r="E33" i="72" s="1"/>
  <c r="E34" i="72" s="1"/>
  <c r="Z21" i="72"/>
  <c r="Z47" i="72" s="1"/>
  <c r="X52" i="58"/>
  <c r="Z52" i="58"/>
  <c r="X53" i="58"/>
  <c r="Z53" i="58"/>
  <c r="X54" i="58"/>
  <c r="Z54" i="58"/>
  <c r="X55" i="58"/>
  <c r="Z55" i="58"/>
  <c r="X56" i="58"/>
  <c r="Z56" i="58"/>
  <c r="X57" i="58"/>
  <c r="Z57" i="58"/>
  <c r="X58" i="58"/>
  <c r="Z58" i="58"/>
  <c r="X59" i="58"/>
  <c r="Z59" i="58"/>
  <c r="X60" i="58"/>
  <c r="Z60" i="58"/>
  <c r="X61" i="58"/>
  <c r="Z61" i="58"/>
  <c r="X62" i="58"/>
  <c r="Z62" i="58"/>
  <c r="X63" i="58"/>
  <c r="Z63" i="58"/>
  <c r="X64" i="58"/>
  <c r="Z64" i="58"/>
  <c r="X65" i="58"/>
  <c r="Z65" i="58"/>
  <c r="X28" i="58"/>
  <c r="Z28" i="58"/>
  <c r="X29" i="58"/>
  <c r="Z29" i="58"/>
  <c r="X30" i="58"/>
  <c r="Z30" i="58"/>
  <c r="X31" i="58"/>
  <c r="Z31" i="58"/>
  <c r="X32" i="58"/>
  <c r="Z32" i="58"/>
  <c r="X33" i="58"/>
  <c r="Z33" i="58"/>
  <c r="X34" i="58"/>
  <c r="Z34" i="58"/>
  <c r="X35" i="58"/>
  <c r="Z35" i="58"/>
  <c r="X36" i="58"/>
  <c r="Z36" i="58"/>
  <c r="X37" i="58"/>
  <c r="Z37" i="58"/>
  <c r="X38" i="58"/>
  <c r="Z38" i="58"/>
  <c r="X39" i="58"/>
  <c r="Z39" i="58"/>
  <c r="X40" i="58"/>
  <c r="Z40" i="58"/>
  <c r="AC64" i="74" l="1"/>
  <c r="AA64" i="74" s="1"/>
  <c r="E65" i="74"/>
  <c r="AC65" i="74" s="1"/>
  <c r="AA65" i="74" s="1"/>
  <c r="E60" i="73"/>
  <c r="AE58" i="73"/>
  <c r="AC58" i="73" s="1"/>
  <c r="E38" i="73"/>
  <c r="AE38" i="73" s="1"/>
  <c r="AC38" i="73" s="1"/>
  <c r="E37" i="73"/>
  <c r="AE37" i="73" s="1"/>
  <c r="AC37" i="73" s="1"/>
  <c r="AE35" i="73"/>
  <c r="AC35" i="73" s="1"/>
  <c r="F55" i="72"/>
  <c r="F57" i="72"/>
  <c r="F60" i="72" s="1"/>
  <c r="F62" i="72" s="1"/>
  <c r="F64" i="72" s="1"/>
  <c r="AE60" i="72"/>
  <c r="AC60" i="72" s="1"/>
  <c r="F37" i="72"/>
  <c r="F38" i="72" s="1"/>
  <c r="F39" i="72" s="1"/>
  <c r="F40" i="72" s="1"/>
  <c r="F35" i="72"/>
  <c r="F36" i="72"/>
  <c r="AE28" i="72"/>
  <c r="AC28" i="72" s="1"/>
  <c r="AE30" i="72"/>
  <c r="AC30" i="72" s="1"/>
  <c r="AE32" i="72"/>
  <c r="AC32" i="72" s="1"/>
  <c r="AE34" i="72"/>
  <c r="AC34" i="72" s="1"/>
  <c r="AE36" i="72"/>
  <c r="AC36" i="72" s="1"/>
  <c r="E37" i="72"/>
  <c r="E38" i="72" s="1"/>
  <c r="E39" i="72" s="1"/>
  <c r="E40" i="72" s="1"/>
  <c r="E35" i="72"/>
  <c r="E36" i="72"/>
  <c r="AE58" i="72"/>
  <c r="AC58" i="72" s="1"/>
  <c r="AE59" i="72"/>
  <c r="AC59" i="72" s="1"/>
  <c r="AE27" i="72"/>
  <c r="AC27" i="72" s="1"/>
  <c r="AE29" i="72"/>
  <c r="AC29" i="72" s="1"/>
  <c r="AE31" i="72"/>
  <c r="AC31" i="72" s="1"/>
  <c r="AE33" i="72"/>
  <c r="AC33" i="72" s="1"/>
  <c r="AE35" i="72"/>
  <c r="AC35" i="72" s="1"/>
  <c r="AE39" i="72"/>
  <c r="AC39" i="72" s="1"/>
  <c r="E58" i="72"/>
  <c r="E59" i="72"/>
  <c r="E61" i="72" s="1"/>
  <c r="E63" i="72" s="1"/>
  <c r="AE55" i="72"/>
  <c r="E28" i="72"/>
  <c r="E54" i="72"/>
  <c r="AE54" i="72" s="1"/>
  <c r="F28" i="72"/>
  <c r="F54" i="72"/>
  <c r="E53" i="72"/>
  <c r="E57" i="72" s="1"/>
  <c r="E60" i="72" s="1"/>
  <c r="E62" i="72" s="1"/>
  <c r="E64" i="72" s="1"/>
  <c r="AE64" i="72" s="1"/>
  <c r="AC64" i="72" s="1"/>
  <c r="E56" i="72"/>
  <c r="AE56" i="72" s="1"/>
  <c r="AC56" i="72" s="1"/>
  <c r="X68" i="71"/>
  <c r="Z65" i="71"/>
  <c r="X65" i="71"/>
  <c r="Z64" i="71"/>
  <c r="X64" i="71"/>
  <c r="Z63" i="71"/>
  <c r="X63" i="71"/>
  <c r="Z62" i="71"/>
  <c r="X62" i="71"/>
  <c r="Z61" i="71"/>
  <c r="X61" i="71"/>
  <c r="Z60" i="71"/>
  <c r="X60" i="71"/>
  <c r="Z59" i="71"/>
  <c r="X59" i="71"/>
  <c r="Z58" i="71"/>
  <c r="X58" i="71"/>
  <c r="Z57" i="71"/>
  <c r="X57" i="71"/>
  <c r="Z56" i="71"/>
  <c r="X56" i="71"/>
  <c r="Z55" i="71"/>
  <c r="AA55" i="71" s="1"/>
  <c r="Y55" i="71" s="1"/>
  <c r="X55" i="71"/>
  <c r="E55" i="71"/>
  <c r="E57" i="71" s="1"/>
  <c r="Z54" i="71"/>
  <c r="X54" i="71"/>
  <c r="Z53" i="71"/>
  <c r="X53" i="71"/>
  <c r="Z52" i="71"/>
  <c r="X52" i="71"/>
  <c r="Z51" i="71"/>
  <c r="AA51" i="71" s="1"/>
  <c r="Y51" i="71" s="1"/>
  <c r="X51" i="71"/>
  <c r="E51" i="71"/>
  <c r="E54" i="71" s="1"/>
  <c r="F49" i="71"/>
  <c r="F51" i="71" s="1"/>
  <c r="E49" i="71"/>
  <c r="E52" i="71" s="1"/>
  <c r="W45" i="71"/>
  <c r="V45" i="71"/>
  <c r="U45" i="71"/>
  <c r="T45" i="71"/>
  <c r="S45" i="71"/>
  <c r="R45" i="71"/>
  <c r="Q45" i="71"/>
  <c r="P45" i="71"/>
  <c r="L45" i="71"/>
  <c r="K45" i="71"/>
  <c r="H45" i="71"/>
  <c r="Z40" i="71"/>
  <c r="X40" i="71"/>
  <c r="Z39" i="71"/>
  <c r="X39" i="71"/>
  <c r="Z38" i="71"/>
  <c r="X38" i="71"/>
  <c r="Z37" i="71"/>
  <c r="X37" i="71"/>
  <c r="Z36" i="71"/>
  <c r="X36" i="71"/>
  <c r="Z35" i="71"/>
  <c r="X35" i="71"/>
  <c r="Z34" i="71"/>
  <c r="X34" i="71"/>
  <c r="Z33" i="71"/>
  <c r="X33" i="71"/>
  <c r="Z32" i="71"/>
  <c r="X32" i="71"/>
  <c r="Z31" i="71"/>
  <c r="X31" i="71"/>
  <c r="Z30" i="71"/>
  <c r="X30" i="71"/>
  <c r="Z29" i="71"/>
  <c r="X29" i="71"/>
  <c r="Z28" i="71"/>
  <c r="X28" i="71"/>
  <c r="Z27" i="71"/>
  <c r="AA27" i="71" s="1"/>
  <c r="Y27" i="71" s="1"/>
  <c r="X27" i="71"/>
  <c r="E27" i="71"/>
  <c r="E29" i="71" s="1"/>
  <c r="E31" i="71" s="1"/>
  <c r="E33" i="71" s="1"/>
  <c r="F25" i="71"/>
  <c r="F27" i="71" s="1"/>
  <c r="E25" i="71"/>
  <c r="E28" i="71" s="1"/>
  <c r="V21" i="71"/>
  <c r="AA53" i="48"/>
  <c r="AC53" i="48"/>
  <c r="AD53" i="48"/>
  <c r="AA54" i="48"/>
  <c r="AC54" i="48"/>
  <c r="AD54" i="48" s="1"/>
  <c r="AA55" i="48"/>
  <c r="AC55" i="48"/>
  <c r="AD55" i="48"/>
  <c r="AA56" i="48"/>
  <c r="AC56" i="48"/>
  <c r="AD56" i="48" s="1"/>
  <c r="AA57" i="48"/>
  <c r="AC57" i="48"/>
  <c r="AA58" i="48"/>
  <c r="AC58" i="48"/>
  <c r="AD58" i="48" s="1"/>
  <c r="AA59" i="48"/>
  <c r="AC59" i="48"/>
  <c r="AD59" i="48"/>
  <c r="AA60" i="48"/>
  <c r="AC60" i="48"/>
  <c r="AA61" i="48"/>
  <c r="AC61" i="48"/>
  <c r="AD61" i="48"/>
  <c r="AA62" i="48"/>
  <c r="AC62" i="48"/>
  <c r="AD62" i="48" s="1"/>
  <c r="AA63" i="48"/>
  <c r="AC63" i="48"/>
  <c r="AA64" i="48"/>
  <c r="AC64" i="48"/>
  <c r="AD64" i="48" s="1"/>
  <c r="AA65" i="48"/>
  <c r="AC65" i="48"/>
  <c r="AD65" i="48"/>
  <c r="AA66" i="48"/>
  <c r="AC66" i="48"/>
  <c r="AA67" i="48"/>
  <c r="AC67" i="48"/>
  <c r="AD67" i="48"/>
  <c r="AA68" i="48"/>
  <c r="AC68" i="48"/>
  <c r="AD68" i="48" s="1"/>
  <c r="AA69" i="48"/>
  <c r="AC69" i="48"/>
  <c r="AA70" i="48"/>
  <c r="AC70" i="48"/>
  <c r="AD70" i="48" s="1"/>
  <c r="AA28" i="48"/>
  <c r="AC28" i="48"/>
  <c r="AD28" i="48"/>
  <c r="AA29" i="48"/>
  <c r="AC29" i="48"/>
  <c r="AD29" i="48" s="1"/>
  <c r="AA30" i="48"/>
  <c r="AC30" i="48"/>
  <c r="AD30" i="48"/>
  <c r="AA31" i="48"/>
  <c r="AC31" i="48"/>
  <c r="AD31" i="48" s="1"/>
  <c r="AA32" i="48"/>
  <c r="AC32" i="48"/>
  <c r="AD32" i="48"/>
  <c r="AA33" i="48"/>
  <c r="AC33" i="48"/>
  <c r="AD33" i="48" s="1"/>
  <c r="AA34" i="48"/>
  <c r="AC34" i="48"/>
  <c r="AD34" i="48"/>
  <c r="AA35" i="48"/>
  <c r="AC35" i="48"/>
  <c r="AD35" i="48" s="1"/>
  <c r="AA36" i="48"/>
  <c r="AC36" i="48"/>
  <c r="AD36" i="48"/>
  <c r="AA37" i="48"/>
  <c r="AC37" i="48"/>
  <c r="AD37" i="48" s="1"/>
  <c r="AA38" i="48"/>
  <c r="AC38" i="48"/>
  <c r="AA39" i="48"/>
  <c r="AC39" i="48"/>
  <c r="AA40" i="48"/>
  <c r="AC40" i="48"/>
  <c r="AA41" i="48"/>
  <c r="AC41" i="48"/>
  <c r="AC70" i="70"/>
  <c r="AA70" i="70"/>
  <c r="AC69" i="70"/>
  <c r="AA69" i="70"/>
  <c r="AC68" i="70"/>
  <c r="AA68" i="70"/>
  <c r="AC67" i="70"/>
  <c r="AA67" i="70"/>
  <c r="AC66" i="70"/>
  <c r="AA66" i="70"/>
  <c r="AC65" i="70"/>
  <c r="AA65" i="70"/>
  <c r="AC64" i="70"/>
  <c r="AA64" i="70"/>
  <c r="AC63" i="70"/>
  <c r="AA63" i="70"/>
  <c r="AC62" i="70"/>
  <c r="AA62" i="70"/>
  <c r="AC61" i="70"/>
  <c r="AA61" i="70"/>
  <c r="AC60" i="70"/>
  <c r="AA60" i="70"/>
  <c r="AC59" i="70"/>
  <c r="AA59" i="70"/>
  <c r="AC58" i="70"/>
  <c r="AA58" i="70"/>
  <c r="AC57" i="70"/>
  <c r="AA57" i="70"/>
  <c r="AC56" i="70"/>
  <c r="AA56" i="70"/>
  <c r="AC55" i="70"/>
  <c r="AA55" i="70"/>
  <c r="AC54" i="70"/>
  <c r="AA54" i="70"/>
  <c r="F54" i="70"/>
  <c r="AC53" i="70"/>
  <c r="AA53" i="70"/>
  <c r="AC52" i="70"/>
  <c r="AA52" i="70"/>
  <c r="F52" i="70"/>
  <c r="F55" i="70" s="1"/>
  <c r="F58" i="70" s="1"/>
  <c r="F63" i="70" s="1"/>
  <c r="F66" i="70" s="1"/>
  <c r="F69" i="70" s="1"/>
  <c r="F50" i="70"/>
  <c r="F53" i="70" s="1"/>
  <c r="E50" i="70"/>
  <c r="E54" i="70" s="1"/>
  <c r="AD54" i="70" s="1"/>
  <c r="AB54" i="70" s="1"/>
  <c r="Z46" i="70"/>
  <c r="X46" i="70"/>
  <c r="W46" i="70"/>
  <c r="V46" i="70"/>
  <c r="T46" i="70"/>
  <c r="S46" i="70"/>
  <c r="R46" i="70"/>
  <c r="Q46" i="70"/>
  <c r="O46" i="70"/>
  <c r="N46" i="70"/>
  <c r="M46" i="70"/>
  <c r="L46" i="70"/>
  <c r="J46" i="70"/>
  <c r="H46" i="70"/>
  <c r="X44" i="70"/>
  <c r="AC41" i="70"/>
  <c r="AA41" i="70"/>
  <c r="AC40" i="70"/>
  <c r="AA40" i="70"/>
  <c r="AC39" i="70"/>
  <c r="AA39" i="70"/>
  <c r="AC38" i="70"/>
  <c r="AA38" i="70"/>
  <c r="AC37" i="70"/>
  <c r="AA37" i="70"/>
  <c r="AC36" i="70"/>
  <c r="AA36" i="70"/>
  <c r="AC35" i="70"/>
  <c r="AA35" i="70"/>
  <c r="AC34" i="70"/>
  <c r="AA34" i="70"/>
  <c r="AC33" i="70"/>
  <c r="AA33" i="70"/>
  <c r="AC32" i="70"/>
  <c r="AA32" i="70"/>
  <c r="AC31" i="70"/>
  <c r="AA31" i="70"/>
  <c r="AC30" i="70"/>
  <c r="AA30" i="70"/>
  <c r="AC29" i="70"/>
  <c r="AA29" i="70"/>
  <c r="AC28" i="70"/>
  <c r="AA28" i="70"/>
  <c r="AC27" i="70"/>
  <c r="AA27" i="70"/>
  <c r="F27" i="70"/>
  <c r="F28" i="70" s="1"/>
  <c r="F30" i="70" s="1"/>
  <c r="F32" i="70" s="1"/>
  <c r="F35" i="70" s="1"/>
  <c r="F25" i="70"/>
  <c r="E25" i="70"/>
  <c r="E27" i="70" s="1"/>
  <c r="Y21" i="70"/>
  <c r="Y46" i="70" s="1"/>
  <c r="AC54" i="41"/>
  <c r="AC55" i="41"/>
  <c r="AC56" i="41"/>
  <c r="AC57" i="41"/>
  <c r="AC58" i="41"/>
  <c r="AC59" i="41"/>
  <c r="AC60" i="41"/>
  <c r="AC61" i="41"/>
  <c r="AC65" i="41"/>
  <c r="AC66" i="41"/>
  <c r="AC67" i="41"/>
  <c r="AC68" i="41"/>
  <c r="AC53" i="41"/>
  <c r="AC42" i="41"/>
  <c r="AC28" i="41"/>
  <c r="AC29" i="41"/>
  <c r="AC30" i="41"/>
  <c r="AC31" i="41"/>
  <c r="AC32" i="41"/>
  <c r="AC33" i="41"/>
  <c r="AC35" i="41"/>
  <c r="AC37" i="41"/>
  <c r="AC38" i="41"/>
  <c r="AC39" i="41"/>
  <c r="AC40" i="41"/>
  <c r="AC41" i="41"/>
  <c r="AC27" i="41"/>
  <c r="E62" i="73" l="1"/>
  <c r="AE60" i="73"/>
  <c r="AC60" i="73" s="1"/>
  <c r="E66" i="72"/>
  <c r="E65" i="72"/>
  <c r="AE65" i="72" s="1"/>
  <c r="AC65" i="72" s="1"/>
  <c r="AE37" i="72"/>
  <c r="AC37" i="72" s="1"/>
  <c r="AE57" i="72"/>
  <c r="AC57" i="72" s="1"/>
  <c r="E42" i="72"/>
  <c r="AE42" i="72" s="1"/>
  <c r="AC42" i="72" s="1"/>
  <c r="E41" i="72"/>
  <c r="AE41" i="72" s="1"/>
  <c r="AC41" i="72" s="1"/>
  <c r="AE63" i="72"/>
  <c r="AE53" i="72"/>
  <c r="AC53" i="72" s="1"/>
  <c r="AE40" i="72"/>
  <c r="AC40" i="72" s="1"/>
  <c r="AE61" i="72"/>
  <c r="AC61" i="72" s="1"/>
  <c r="AE62" i="72"/>
  <c r="AC62" i="72" s="1"/>
  <c r="AE38" i="72"/>
  <c r="AC38" i="72" s="1"/>
  <c r="F41" i="72"/>
  <c r="F42" i="72"/>
  <c r="F58" i="72"/>
  <c r="F56" i="72"/>
  <c r="F59" i="72"/>
  <c r="F61" i="72" s="1"/>
  <c r="F63" i="72" s="1"/>
  <c r="E61" i="71"/>
  <c r="AA61" i="71" s="1"/>
  <c r="E59" i="71"/>
  <c r="E63" i="71" s="1"/>
  <c r="E65" i="71" s="1"/>
  <c r="AA52" i="71"/>
  <c r="E56" i="71"/>
  <c r="AA53" i="71"/>
  <c r="F55" i="71"/>
  <c r="F57" i="71" s="1"/>
  <c r="F52" i="71"/>
  <c r="AA57" i="71"/>
  <c r="Y57" i="71" s="1"/>
  <c r="AA59" i="71"/>
  <c r="Y59" i="71" s="1"/>
  <c r="AA65" i="71"/>
  <c r="Y65" i="71" s="1"/>
  <c r="F28" i="71"/>
  <c r="F30" i="71" s="1"/>
  <c r="F29" i="71"/>
  <c r="F31" i="71" s="1"/>
  <c r="E35" i="71"/>
  <c r="E37" i="71" s="1"/>
  <c r="AA37" i="71" s="1"/>
  <c r="E39" i="71"/>
  <c r="E30" i="71"/>
  <c r="AA28" i="71"/>
  <c r="Y28" i="71" s="1"/>
  <c r="AA29" i="71"/>
  <c r="Y29" i="71" s="1"/>
  <c r="AA31" i="71"/>
  <c r="Y31" i="71" s="1"/>
  <c r="AA33" i="71"/>
  <c r="Y33" i="71" s="1"/>
  <c r="AA35" i="71"/>
  <c r="AA39" i="71"/>
  <c r="Y39" i="71" s="1"/>
  <c r="AA54" i="71"/>
  <c r="F36" i="71"/>
  <c r="E53" i="71"/>
  <c r="F37" i="70"/>
  <c r="F41" i="70" s="1"/>
  <c r="F38" i="70"/>
  <c r="E29" i="70"/>
  <c r="AD27" i="70"/>
  <c r="AB27" i="70" s="1"/>
  <c r="AD34" i="70"/>
  <c r="AB34" i="70" s="1"/>
  <c r="F29" i="70"/>
  <c r="F31" i="70" s="1"/>
  <c r="E28" i="70"/>
  <c r="AD28" i="70" s="1"/>
  <c r="AB28" i="70" s="1"/>
  <c r="E30" i="70"/>
  <c r="E32" i="70" s="1"/>
  <c r="E34" i="70" s="1"/>
  <c r="E36" i="70" s="1"/>
  <c r="E38" i="70" s="1"/>
  <c r="E40" i="70" s="1"/>
  <c r="E53" i="70"/>
  <c r="E55" i="70"/>
  <c r="F56" i="70"/>
  <c r="F62" i="70"/>
  <c r="F65" i="70" s="1"/>
  <c r="F68" i="70" s="1"/>
  <c r="E52" i="70"/>
  <c r="AB54" i="41"/>
  <c r="AD54" i="41"/>
  <c r="AE54" i="41"/>
  <c r="AB55" i="41"/>
  <c r="AD55" i="41"/>
  <c r="AE55" i="41" s="1"/>
  <c r="AB56" i="41"/>
  <c r="AD56" i="41"/>
  <c r="AE56" i="41"/>
  <c r="AB57" i="41"/>
  <c r="AD57" i="41"/>
  <c r="AE57" i="41" s="1"/>
  <c r="AB58" i="41"/>
  <c r="AD58" i="41"/>
  <c r="AE58" i="41"/>
  <c r="AB59" i="41"/>
  <c r="AD59" i="41"/>
  <c r="AE59" i="41" s="1"/>
  <c r="AB60" i="41"/>
  <c r="AD60" i="41"/>
  <c r="AE60" i="41"/>
  <c r="AB61" i="41"/>
  <c r="AD61" i="41"/>
  <c r="AE61" i="41" s="1"/>
  <c r="AB62" i="41"/>
  <c r="AD62" i="41"/>
  <c r="AE62" i="41"/>
  <c r="AB63" i="41"/>
  <c r="AD63" i="41"/>
  <c r="AE63" i="41" s="1"/>
  <c r="AB64" i="41"/>
  <c r="AD64" i="41"/>
  <c r="AE64" i="41"/>
  <c r="AB65" i="41"/>
  <c r="AD65" i="41"/>
  <c r="AE65" i="41" s="1"/>
  <c r="AB66" i="41"/>
  <c r="AD66" i="41"/>
  <c r="AE66" i="41"/>
  <c r="AB67" i="41"/>
  <c r="AD67" i="41"/>
  <c r="AE67" i="41" s="1"/>
  <c r="AB68" i="41"/>
  <c r="AD68" i="41"/>
  <c r="AE68" i="41"/>
  <c r="AB28" i="41"/>
  <c r="AD28" i="41"/>
  <c r="AE28" i="41"/>
  <c r="AB29" i="41"/>
  <c r="AD29" i="41"/>
  <c r="AE29" i="41" s="1"/>
  <c r="AB30" i="41"/>
  <c r="AD30" i="41"/>
  <c r="AE30" i="41"/>
  <c r="AB31" i="41"/>
  <c r="AD31" i="41"/>
  <c r="AE31" i="41" s="1"/>
  <c r="AB32" i="41"/>
  <c r="AD32" i="41"/>
  <c r="AE32" i="41"/>
  <c r="AB33" i="41"/>
  <c r="AD33" i="41"/>
  <c r="AE33" i="41" s="1"/>
  <c r="AB34" i="41"/>
  <c r="AD34" i="41"/>
  <c r="AE34" i="41"/>
  <c r="AB35" i="41"/>
  <c r="AD35" i="41"/>
  <c r="AE35" i="41" s="1"/>
  <c r="AB36" i="41"/>
  <c r="AD36" i="41"/>
  <c r="AE36" i="41"/>
  <c r="AB37" i="41"/>
  <c r="AD37" i="41"/>
  <c r="AE37" i="41" s="1"/>
  <c r="AB38" i="41"/>
  <c r="AD38" i="41"/>
  <c r="AB39" i="41"/>
  <c r="AD39" i="41"/>
  <c r="AE39" i="41" s="1"/>
  <c r="AB40" i="41"/>
  <c r="AD40" i="41"/>
  <c r="AE40" i="41"/>
  <c r="AB41" i="41"/>
  <c r="AD41" i="41"/>
  <c r="AB42" i="41"/>
  <c r="AD42" i="41"/>
  <c r="AE42" i="41"/>
  <c r="E66" i="73" l="1"/>
  <c r="AE66" i="73" s="1"/>
  <c r="AC66" i="73" s="1"/>
  <c r="E64" i="73"/>
  <c r="AE64" i="73" s="1"/>
  <c r="AC64" i="73" s="1"/>
  <c r="AE62" i="73"/>
  <c r="AC62" i="73" s="1"/>
  <c r="F65" i="72"/>
  <c r="F66" i="72"/>
  <c r="F67" i="72" s="1"/>
  <c r="F68" i="72" s="1"/>
  <c r="F69" i="72" s="1"/>
  <c r="E67" i="72"/>
  <c r="AE66" i="72"/>
  <c r="AC66" i="72" s="1"/>
  <c r="F33" i="71"/>
  <c r="F32" i="71"/>
  <c r="F35" i="71" s="1"/>
  <c r="AA56" i="71"/>
  <c r="Y56" i="71" s="1"/>
  <c r="E60" i="71"/>
  <c r="AA60" i="71" s="1"/>
  <c r="Y60" i="71" s="1"/>
  <c r="E58" i="71"/>
  <c r="AA63" i="71"/>
  <c r="Y63" i="71" s="1"/>
  <c r="F56" i="71"/>
  <c r="F53" i="71"/>
  <c r="F54" i="71" s="1"/>
  <c r="E32" i="71"/>
  <c r="AA30" i="71"/>
  <c r="Y30" i="71" s="1"/>
  <c r="F38" i="71"/>
  <c r="F40" i="71" s="1"/>
  <c r="F34" i="71"/>
  <c r="F61" i="71"/>
  <c r="F59" i="71"/>
  <c r="F61" i="70"/>
  <c r="F64" i="70" s="1"/>
  <c r="F67" i="70" s="1"/>
  <c r="F70" i="70" s="1"/>
  <c r="F59" i="70"/>
  <c r="F60" i="70"/>
  <c r="AD55" i="70"/>
  <c r="E58" i="70"/>
  <c r="F34" i="70"/>
  <c r="F36" i="70" s="1"/>
  <c r="F33" i="70"/>
  <c r="AD30" i="70"/>
  <c r="AB30" i="70" s="1"/>
  <c r="AD32" i="70"/>
  <c r="AB32" i="70" s="1"/>
  <c r="E56" i="70"/>
  <c r="AD52" i="70"/>
  <c r="AB52" i="70" s="1"/>
  <c r="E57" i="70"/>
  <c r="AD53" i="70"/>
  <c r="AB53" i="70" s="1"/>
  <c r="AD38" i="70"/>
  <c r="AB38" i="70" s="1"/>
  <c r="E41" i="70"/>
  <c r="AD41" i="70" s="1"/>
  <c r="AB41" i="70" s="1"/>
  <c r="AD40" i="70"/>
  <c r="AB40" i="70" s="1"/>
  <c r="AD36" i="70"/>
  <c r="AB36" i="70" s="1"/>
  <c r="E31" i="70"/>
  <c r="AD29" i="70"/>
  <c r="AB29" i="70" s="1"/>
  <c r="AB53" i="40"/>
  <c r="AD53" i="40"/>
  <c r="AB54" i="40"/>
  <c r="AD54" i="40"/>
  <c r="AB55" i="40"/>
  <c r="AD55" i="40"/>
  <c r="AB56" i="40"/>
  <c r="AD56" i="40"/>
  <c r="AB57" i="40"/>
  <c r="AD57" i="40"/>
  <c r="AB58" i="40"/>
  <c r="AD58" i="40"/>
  <c r="AB59" i="40"/>
  <c r="AD59" i="40"/>
  <c r="AB60" i="40"/>
  <c r="AD60" i="40"/>
  <c r="AB61" i="40"/>
  <c r="AD61" i="40"/>
  <c r="AB62" i="40"/>
  <c r="AD62" i="40"/>
  <c r="AB63" i="40"/>
  <c r="AD63" i="40"/>
  <c r="AB64" i="40"/>
  <c r="AD64" i="40"/>
  <c r="AB65" i="40"/>
  <c r="AD65" i="40"/>
  <c r="AB28" i="40"/>
  <c r="AD28" i="40"/>
  <c r="AB29" i="40"/>
  <c r="AD29" i="40"/>
  <c r="AB30" i="40"/>
  <c r="AD30" i="40"/>
  <c r="AB31" i="40"/>
  <c r="AD31" i="40"/>
  <c r="AB32" i="40"/>
  <c r="AD32" i="40"/>
  <c r="AB33" i="40"/>
  <c r="AD33" i="40"/>
  <c r="AB34" i="40"/>
  <c r="AD34" i="40"/>
  <c r="AB35" i="40"/>
  <c r="AD35" i="40"/>
  <c r="AB36" i="40"/>
  <c r="AD36" i="40"/>
  <c r="AB37" i="40"/>
  <c r="AD37" i="40"/>
  <c r="AB38" i="40"/>
  <c r="AD38" i="40"/>
  <c r="AB39" i="40"/>
  <c r="AD39" i="40"/>
  <c r="AB40" i="40"/>
  <c r="AD40" i="40"/>
  <c r="AB41" i="40"/>
  <c r="AD41" i="40"/>
  <c r="E68" i="72" l="1"/>
  <c r="AE68" i="72" s="1"/>
  <c r="AC68" i="72" s="1"/>
  <c r="E69" i="72"/>
  <c r="AE69" i="72" s="1"/>
  <c r="AC69" i="72" s="1"/>
  <c r="AE67" i="72"/>
  <c r="AC67" i="72" s="1"/>
  <c r="F60" i="71"/>
  <c r="F58" i="71"/>
  <c r="F62" i="71" s="1"/>
  <c r="F63" i="71" s="1"/>
  <c r="F64" i="71" s="1"/>
  <c r="F65" i="71" s="1"/>
  <c r="E62" i="71"/>
  <c r="AA58" i="71"/>
  <c r="Y58" i="71" s="1"/>
  <c r="F39" i="71"/>
  <c r="F37" i="71"/>
  <c r="E34" i="71"/>
  <c r="AA32" i="71"/>
  <c r="Y32" i="71" s="1"/>
  <c r="E38" i="71"/>
  <c r="E33" i="70"/>
  <c r="AD31" i="70"/>
  <c r="AB31" i="70" s="1"/>
  <c r="E59" i="70"/>
  <c r="AD56" i="70"/>
  <c r="AB56" i="70" s="1"/>
  <c r="F39" i="70"/>
  <c r="F40" i="70"/>
  <c r="E60" i="70"/>
  <c r="AD57" i="70"/>
  <c r="E61" i="70"/>
  <c r="AD58" i="70"/>
  <c r="AB58" i="70" s="1"/>
  <c r="AA55" i="66"/>
  <c r="AC55" i="66"/>
  <c r="AA56" i="66"/>
  <c r="AC56" i="66"/>
  <c r="AA57" i="66"/>
  <c r="AC57" i="66"/>
  <c r="AA58" i="66"/>
  <c r="AC58" i="66"/>
  <c r="AA59" i="66"/>
  <c r="AC59" i="66"/>
  <c r="AA60" i="66"/>
  <c r="AC60" i="66"/>
  <c r="AA61" i="66"/>
  <c r="AC61" i="66"/>
  <c r="AA62" i="66"/>
  <c r="AC62" i="66"/>
  <c r="AA63" i="66"/>
  <c r="AC63" i="66"/>
  <c r="AA64" i="66"/>
  <c r="AC64" i="66"/>
  <c r="AA65" i="66"/>
  <c r="AC65" i="66"/>
  <c r="AA66" i="66"/>
  <c r="AC66" i="66"/>
  <c r="AA67" i="66"/>
  <c r="AC67" i="66"/>
  <c r="AA68" i="66"/>
  <c r="AC68" i="66"/>
  <c r="AB51" i="38"/>
  <c r="AD51" i="38"/>
  <c r="E64" i="71" l="1"/>
  <c r="AA64" i="71" s="1"/>
  <c r="Y64" i="71" s="1"/>
  <c r="AA62" i="71"/>
  <c r="Y62" i="71" s="1"/>
  <c r="E36" i="71"/>
  <c r="AA36" i="71" s="1"/>
  <c r="AA34" i="71"/>
  <c r="Y34" i="71" s="1"/>
  <c r="E40" i="71"/>
  <c r="AA40" i="71" s="1"/>
  <c r="Y40" i="71" s="1"/>
  <c r="AA38" i="71"/>
  <c r="Y38" i="71" s="1"/>
  <c r="E62" i="70"/>
  <c r="AD59" i="70"/>
  <c r="AB59" i="70" s="1"/>
  <c r="E63" i="70"/>
  <c r="AD60" i="70"/>
  <c r="AB60" i="70" s="1"/>
  <c r="E64" i="70"/>
  <c r="AD61" i="70"/>
  <c r="AB61" i="70" s="1"/>
  <c r="E35" i="70"/>
  <c r="AD33" i="70"/>
  <c r="AB33" i="70" s="1"/>
  <c r="AB63" i="44"/>
  <c r="AD63" i="44"/>
  <c r="E37" i="70" l="1"/>
  <c r="AD35" i="70"/>
  <c r="AB35" i="70" s="1"/>
  <c r="E66" i="70"/>
  <c r="AD63" i="70"/>
  <c r="AB63" i="70" s="1"/>
  <c r="E67" i="70"/>
  <c r="AD64" i="70"/>
  <c r="AB64" i="70" s="1"/>
  <c r="E65" i="70"/>
  <c r="AD62" i="70"/>
  <c r="AB62" i="70" s="1"/>
  <c r="AB51" i="44"/>
  <c r="AD51" i="44"/>
  <c r="AB50" i="44"/>
  <c r="AD50" i="44"/>
  <c r="AB52" i="44"/>
  <c r="AD52" i="44"/>
  <c r="AB53" i="44"/>
  <c r="AD53" i="44"/>
  <c r="AB54" i="44"/>
  <c r="AD54" i="44"/>
  <c r="AB55" i="44"/>
  <c r="AD55" i="44"/>
  <c r="AB56" i="44"/>
  <c r="AD56" i="44"/>
  <c r="AB57" i="44"/>
  <c r="AD57" i="44"/>
  <c r="AB58" i="44"/>
  <c r="AD58" i="44"/>
  <c r="AB59" i="44"/>
  <c r="AD59" i="44"/>
  <c r="AB60" i="44"/>
  <c r="AD60" i="44"/>
  <c r="AB61" i="44"/>
  <c r="AD61" i="44"/>
  <c r="AB62" i="44"/>
  <c r="AD62" i="44"/>
  <c r="AB64" i="44"/>
  <c r="AD64" i="44"/>
  <c r="AB65" i="44"/>
  <c r="AD65" i="44"/>
  <c r="AB66" i="44"/>
  <c r="AD66" i="44"/>
  <c r="E68" i="70" l="1"/>
  <c r="AD68" i="70" s="1"/>
  <c r="AD65" i="70"/>
  <c r="AB65" i="70" s="1"/>
  <c r="E69" i="70"/>
  <c r="AD69" i="70" s="1"/>
  <c r="AB69" i="70" s="1"/>
  <c r="AD66" i="70"/>
  <c r="E70" i="70"/>
  <c r="AD70" i="70" s="1"/>
  <c r="AB70" i="70" s="1"/>
  <c r="AD67" i="70"/>
  <c r="AB67" i="70" s="1"/>
  <c r="E39" i="70"/>
  <c r="AD39" i="70" s="1"/>
  <c r="AB39" i="70" s="1"/>
  <c r="AD37" i="70"/>
  <c r="AB37" i="70" s="1"/>
  <c r="N47" i="50"/>
  <c r="AB70" i="41" l="1"/>
  <c r="AD53" i="41"/>
  <c r="AB53" i="41"/>
  <c r="F51" i="41"/>
  <c r="F53" i="41" s="1"/>
  <c r="F55" i="41" s="1"/>
  <c r="E51" i="41"/>
  <c r="E56" i="41" s="1"/>
  <c r="Z47" i="41"/>
  <c r="Y47" i="41"/>
  <c r="X47" i="41"/>
  <c r="W47" i="41"/>
  <c r="V47" i="41"/>
  <c r="U47" i="41"/>
  <c r="T47" i="41"/>
  <c r="S47" i="41"/>
  <c r="R47" i="41"/>
  <c r="Q47" i="41"/>
  <c r="P47" i="41"/>
  <c r="O47" i="41"/>
  <c r="N47" i="41"/>
  <c r="M47" i="41"/>
  <c r="L47" i="41"/>
  <c r="K47" i="41"/>
  <c r="J47" i="41"/>
  <c r="H47" i="41"/>
  <c r="X45" i="41"/>
  <c r="AD27" i="41"/>
  <c r="AB27" i="41"/>
  <c r="F25" i="41"/>
  <c r="F27" i="41" s="1"/>
  <c r="E25" i="41"/>
  <c r="E28" i="41" s="1"/>
  <c r="Y21" i="41"/>
  <c r="AB67" i="40"/>
  <c r="AD52" i="40"/>
  <c r="AB52" i="40"/>
  <c r="F50" i="40"/>
  <c r="F52" i="40" s="1"/>
  <c r="E50" i="40"/>
  <c r="E53" i="40" s="1"/>
  <c r="AE53" i="40" s="1"/>
  <c r="AA46" i="40"/>
  <c r="Z46" i="40"/>
  <c r="Y46" i="40"/>
  <c r="X46" i="40"/>
  <c r="W46" i="40"/>
  <c r="V46" i="40"/>
  <c r="U46" i="40"/>
  <c r="T46" i="40"/>
  <c r="S46" i="40"/>
  <c r="R46" i="40"/>
  <c r="Q46" i="40"/>
  <c r="P46" i="40"/>
  <c r="O46" i="40"/>
  <c r="N46" i="40"/>
  <c r="M46" i="40"/>
  <c r="K46" i="40"/>
  <c r="J46" i="40"/>
  <c r="H46" i="40"/>
  <c r="X44" i="40"/>
  <c r="E28" i="40"/>
  <c r="AE28" i="40" s="1"/>
  <c r="AC28" i="40" s="1"/>
  <c r="AD27" i="40"/>
  <c r="AB27" i="40"/>
  <c r="E27" i="40"/>
  <c r="AE27" i="40" s="1"/>
  <c r="AC27" i="40" s="1"/>
  <c r="F25" i="40"/>
  <c r="F27" i="40" s="1"/>
  <c r="E25" i="40"/>
  <c r="Y21" i="40"/>
  <c r="AA70" i="66"/>
  <c r="AC54" i="66"/>
  <c r="AA54" i="66"/>
  <c r="F52" i="66"/>
  <c r="F54" i="66" s="1"/>
  <c r="Z48" i="66"/>
  <c r="Y48" i="66"/>
  <c r="W48" i="66"/>
  <c r="V48" i="66"/>
  <c r="U48" i="66"/>
  <c r="S48" i="66"/>
  <c r="R48" i="66"/>
  <c r="Q48" i="66"/>
  <c r="P48" i="66"/>
  <c r="O48" i="66"/>
  <c r="N48" i="66"/>
  <c r="M48" i="66"/>
  <c r="L48" i="66"/>
  <c r="J48" i="66"/>
  <c r="H48" i="66"/>
  <c r="W46" i="66"/>
  <c r="AC43" i="66"/>
  <c r="AA43" i="66"/>
  <c r="AC42" i="66"/>
  <c r="AA42" i="66"/>
  <c r="AC41" i="66"/>
  <c r="AA41" i="66"/>
  <c r="AC40" i="66"/>
  <c r="AA40" i="66"/>
  <c r="AC39" i="66"/>
  <c r="AA39" i="66"/>
  <c r="AC38" i="66"/>
  <c r="AA38" i="66"/>
  <c r="AC37" i="66"/>
  <c r="AA37" i="66"/>
  <c r="AC36" i="66"/>
  <c r="AA36" i="66"/>
  <c r="AC35" i="66"/>
  <c r="AA35" i="66"/>
  <c r="AC34" i="66"/>
  <c r="AA34" i="66"/>
  <c r="AC33" i="66"/>
  <c r="AA33" i="66"/>
  <c r="AC32" i="66"/>
  <c r="AA32" i="66"/>
  <c r="AC31" i="66"/>
  <c r="AA31" i="66"/>
  <c r="AC30" i="66"/>
  <c r="AA30" i="66"/>
  <c r="AC29" i="66"/>
  <c r="AA29" i="66"/>
  <c r="AC28" i="66"/>
  <c r="AA28" i="66"/>
  <c r="AC27" i="66"/>
  <c r="AA27" i="66"/>
  <c r="F25" i="66"/>
  <c r="F27" i="66" s="1"/>
  <c r="E25" i="66"/>
  <c r="E52" i="66" s="1"/>
  <c r="E55" i="66" s="1"/>
  <c r="X21" i="66"/>
  <c r="X48" i="66" s="1"/>
  <c r="AB68" i="38"/>
  <c r="AD66" i="38"/>
  <c r="AB66" i="38"/>
  <c r="AD65" i="38"/>
  <c r="AB65" i="38"/>
  <c r="AD64" i="38"/>
  <c r="AB64" i="38"/>
  <c r="AD63" i="38"/>
  <c r="AB63" i="38"/>
  <c r="AD62" i="38"/>
  <c r="AB62" i="38"/>
  <c r="AD61" i="38"/>
  <c r="AB61" i="38"/>
  <c r="AD60" i="38"/>
  <c r="AB60" i="38"/>
  <c r="AD59" i="38"/>
  <c r="AB59" i="38"/>
  <c r="AD58" i="38"/>
  <c r="AB58" i="38"/>
  <c r="AD57" i="38"/>
  <c r="AB57" i="38"/>
  <c r="AD56" i="38"/>
  <c r="AB56" i="38"/>
  <c r="AD55" i="38"/>
  <c r="AB55" i="38"/>
  <c r="AD54" i="38"/>
  <c r="AB54" i="38"/>
  <c r="AD53" i="38"/>
  <c r="AB53" i="38"/>
  <c r="AD52" i="38"/>
  <c r="AB52" i="38"/>
  <c r="AD50" i="38"/>
  <c r="AB50" i="38"/>
  <c r="AD49" i="38"/>
  <c r="AB49" i="38"/>
  <c r="F47" i="38"/>
  <c r="F49" i="38" s="1"/>
  <c r="E47" i="38"/>
  <c r="E49" i="38" s="1"/>
  <c r="E52" i="38" s="1"/>
  <c r="AE52" i="38" s="1"/>
  <c r="AC52" i="38" s="1"/>
  <c r="Z43" i="38"/>
  <c r="Y43" i="38"/>
  <c r="X43" i="38"/>
  <c r="W43" i="38"/>
  <c r="U43" i="38"/>
  <c r="T43" i="38"/>
  <c r="S43" i="38"/>
  <c r="R43" i="38"/>
  <c r="P43" i="38"/>
  <c r="N43" i="38"/>
  <c r="M43" i="38"/>
  <c r="L43" i="38"/>
  <c r="J43" i="38"/>
  <c r="X41" i="38"/>
  <c r="AD38" i="38"/>
  <c r="AB38" i="38"/>
  <c r="AD37" i="38"/>
  <c r="AB37" i="38"/>
  <c r="AD36" i="38"/>
  <c r="AB36" i="38"/>
  <c r="AD35" i="38"/>
  <c r="AB35" i="38"/>
  <c r="AD34" i="38"/>
  <c r="AB34" i="38"/>
  <c r="AD33" i="38"/>
  <c r="AB33" i="38"/>
  <c r="AD32" i="38"/>
  <c r="AB32" i="38"/>
  <c r="AD31" i="38"/>
  <c r="AB31" i="38"/>
  <c r="AD30" i="38"/>
  <c r="AB30" i="38"/>
  <c r="AD29" i="38"/>
  <c r="AB29" i="38"/>
  <c r="AD28" i="38"/>
  <c r="AE28" i="38" s="1"/>
  <c r="AC28" i="38" s="1"/>
  <c r="AB28" i="38"/>
  <c r="AD27" i="38"/>
  <c r="AB27" i="38"/>
  <c r="F27" i="38"/>
  <c r="F25" i="38"/>
  <c r="E25" i="38"/>
  <c r="E28" i="38" s="1"/>
  <c r="E30" i="38" s="1"/>
  <c r="E32" i="38" s="1"/>
  <c r="E34" i="38" s="1"/>
  <c r="E36" i="38" s="1"/>
  <c r="E38" i="38" s="1"/>
  <c r="Y40" i="46"/>
  <c r="AB38" i="46"/>
  <c r="AA38" i="46"/>
  <c r="E38" i="46"/>
  <c r="AB37" i="46"/>
  <c r="AA37" i="46"/>
  <c r="E37" i="46"/>
  <c r="AB36" i="46"/>
  <c r="AA36" i="46"/>
  <c r="E36" i="46"/>
  <c r="AB35" i="46"/>
  <c r="AA35" i="46"/>
  <c r="E35" i="46"/>
  <c r="AB34" i="46"/>
  <c r="AA34" i="46"/>
  <c r="E34" i="46"/>
  <c r="AB33" i="46"/>
  <c r="AA33" i="46"/>
  <c r="E33" i="46"/>
  <c r="AB32" i="46"/>
  <c r="AA32" i="46"/>
  <c r="E32" i="46"/>
  <c r="AA31" i="46"/>
  <c r="E31" i="46"/>
  <c r="AB30" i="46"/>
  <c r="AA30" i="46"/>
  <c r="E30" i="46"/>
  <c r="AB29" i="46"/>
  <c r="AA29" i="46"/>
  <c r="E29" i="46"/>
  <c r="AB28" i="46"/>
  <c r="AA28" i="46"/>
  <c r="E28" i="46"/>
  <c r="AB27" i="46"/>
  <c r="AA27" i="46"/>
  <c r="E27" i="46"/>
  <c r="E25" i="46"/>
  <c r="Z70" i="64"/>
  <c r="AB54" i="64"/>
  <c r="Z54" i="64"/>
  <c r="F52" i="64"/>
  <c r="F54" i="64" s="1"/>
  <c r="F55" i="64" s="1"/>
  <c r="E52" i="64"/>
  <c r="E56" i="64" s="1"/>
  <c r="X48" i="64"/>
  <c r="W48" i="64"/>
  <c r="V48" i="64"/>
  <c r="U48" i="64"/>
  <c r="T48" i="64"/>
  <c r="S48" i="64"/>
  <c r="R48" i="64"/>
  <c r="Q48" i="64"/>
  <c r="N48" i="64"/>
  <c r="M48" i="64"/>
  <c r="L48" i="64"/>
  <c r="V46" i="64"/>
  <c r="AB27" i="64"/>
  <c r="Z27" i="64"/>
  <c r="F27" i="64"/>
  <c r="F28" i="64" s="1"/>
  <c r="F29" i="64" s="1"/>
  <c r="F30" i="64" s="1"/>
  <c r="F31" i="64" s="1"/>
  <c r="F32" i="64" s="1"/>
  <c r="F25" i="64"/>
  <c r="E25" i="64"/>
  <c r="E27" i="64" s="1"/>
  <c r="W21" i="64"/>
  <c r="Z68" i="61"/>
  <c r="AB50" i="61"/>
  <c r="Z50" i="61"/>
  <c r="F48" i="61"/>
  <c r="E48" i="61"/>
  <c r="Y44" i="61"/>
  <c r="W44" i="61"/>
  <c r="V44" i="61"/>
  <c r="T44" i="61"/>
  <c r="S44" i="61"/>
  <c r="R44" i="61"/>
  <c r="Q44" i="61"/>
  <c r="P44" i="61"/>
  <c r="O44" i="61"/>
  <c r="M44" i="61"/>
  <c r="L44" i="61"/>
  <c r="K44" i="61"/>
  <c r="J44" i="61"/>
  <c r="H44" i="61"/>
  <c r="W42" i="61"/>
  <c r="AB27" i="61"/>
  <c r="Z27" i="61"/>
  <c r="F25" i="61"/>
  <c r="F28" i="61" s="1"/>
  <c r="E25" i="61"/>
  <c r="E28" i="61" s="1"/>
  <c r="AC28" i="61" s="1"/>
  <c r="X21" i="61"/>
  <c r="X44" i="61" s="1"/>
  <c r="AB69" i="44"/>
  <c r="AD49" i="44"/>
  <c r="AB49" i="44"/>
  <c r="F47" i="44"/>
  <c r="E47" i="44"/>
  <c r="E64" i="44" s="1"/>
  <c r="AA43" i="44"/>
  <c r="Z43" i="44"/>
  <c r="Y43" i="44"/>
  <c r="X43" i="44"/>
  <c r="W43" i="44"/>
  <c r="V43" i="44"/>
  <c r="T43" i="44"/>
  <c r="O43" i="44"/>
  <c r="M43" i="44"/>
  <c r="J43" i="44"/>
  <c r="Y41" i="44"/>
  <c r="AD27" i="44"/>
  <c r="AB27" i="44"/>
  <c r="F25" i="44"/>
  <c r="F27" i="44" s="1"/>
  <c r="E25" i="44"/>
  <c r="E27" i="44" s="1"/>
  <c r="E29" i="44" s="1"/>
  <c r="AE29" i="44" s="1"/>
  <c r="AC29" i="44" s="1"/>
  <c r="Y67" i="43"/>
  <c r="AA64" i="43"/>
  <c r="E64" i="43"/>
  <c r="AA63" i="43"/>
  <c r="E63" i="43"/>
  <c r="AA62" i="43"/>
  <c r="E62" i="43"/>
  <c r="AA61" i="43"/>
  <c r="E61" i="43"/>
  <c r="AA60" i="43"/>
  <c r="E60" i="43"/>
  <c r="AA59" i="43"/>
  <c r="E59" i="43"/>
  <c r="AA58" i="43"/>
  <c r="E58" i="43"/>
  <c r="AA57" i="43"/>
  <c r="E57" i="43"/>
  <c r="AA56" i="43"/>
  <c r="E56" i="43"/>
  <c r="AA55" i="43"/>
  <c r="E55" i="43"/>
  <c r="AA54" i="43"/>
  <c r="E54" i="43"/>
  <c r="AA53" i="43"/>
  <c r="E53" i="43"/>
  <c r="AA52" i="43"/>
  <c r="E52" i="43"/>
  <c r="AA51" i="43"/>
  <c r="E51" i="43"/>
  <c r="E49" i="43"/>
  <c r="R45" i="43"/>
  <c r="Q45" i="43"/>
  <c r="O45" i="43"/>
  <c r="M45" i="43"/>
  <c r="L45" i="43"/>
  <c r="AA40" i="43"/>
  <c r="E40" i="43"/>
  <c r="AA39" i="43"/>
  <c r="E39" i="43"/>
  <c r="AA38" i="43"/>
  <c r="E38" i="43"/>
  <c r="AA37" i="43"/>
  <c r="E37" i="43"/>
  <c r="AA36" i="43"/>
  <c r="E36" i="43"/>
  <c r="AA35" i="43"/>
  <c r="E35" i="43"/>
  <c r="AA34" i="43"/>
  <c r="E34" i="43"/>
  <c r="AA33" i="43"/>
  <c r="E33" i="43"/>
  <c r="AA32" i="43"/>
  <c r="E32" i="43"/>
  <c r="AA31" i="43"/>
  <c r="E31" i="43"/>
  <c r="AA30" i="43"/>
  <c r="E30" i="43"/>
  <c r="AA29" i="43"/>
  <c r="E29" i="43"/>
  <c r="AA28" i="43"/>
  <c r="E28" i="43"/>
  <c r="AA27" i="43"/>
  <c r="E27" i="43"/>
  <c r="E25" i="43"/>
  <c r="AB72" i="50"/>
  <c r="E55" i="50"/>
  <c r="AE55" i="50" s="1"/>
  <c r="AC55" i="50" s="1"/>
  <c r="AD53" i="50"/>
  <c r="AB53" i="50"/>
  <c r="E53" i="50"/>
  <c r="E57" i="50" s="1"/>
  <c r="AE57" i="50" s="1"/>
  <c r="AC57" i="50" s="1"/>
  <c r="F51" i="50"/>
  <c r="F54" i="50" s="1"/>
  <c r="E51" i="50"/>
  <c r="E54" i="50" s="1"/>
  <c r="AE54" i="50" s="1"/>
  <c r="AA47" i="50"/>
  <c r="Z47" i="50"/>
  <c r="Y47" i="50"/>
  <c r="X47" i="50"/>
  <c r="W47" i="50"/>
  <c r="V47" i="50"/>
  <c r="U47" i="50"/>
  <c r="T47" i="50"/>
  <c r="S47" i="50"/>
  <c r="R47" i="50"/>
  <c r="Q47" i="50"/>
  <c r="O47" i="50"/>
  <c r="L47" i="50"/>
  <c r="K47" i="50"/>
  <c r="J47" i="50"/>
  <c r="Y45" i="50"/>
  <c r="E28" i="50"/>
  <c r="AE28" i="50" s="1"/>
  <c r="AC28" i="50" s="1"/>
  <c r="AD27" i="50"/>
  <c r="AB27" i="50"/>
  <c r="E27" i="50"/>
  <c r="AE27" i="50" s="1"/>
  <c r="AC27" i="50" s="1"/>
  <c r="F25" i="50"/>
  <c r="F28" i="50" s="1"/>
  <c r="E25" i="50"/>
  <c r="Z21" i="50"/>
  <c r="W60" i="29"/>
  <c r="Y57" i="29"/>
  <c r="E57" i="29"/>
  <c r="Y56" i="29"/>
  <c r="E56" i="29"/>
  <c r="Y55" i="29"/>
  <c r="E55" i="29"/>
  <c r="Z54" i="29"/>
  <c r="Y54" i="29"/>
  <c r="E54" i="29"/>
  <c r="Z53" i="29"/>
  <c r="Y53" i="29"/>
  <c r="E53" i="29"/>
  <c r="Z52" i="29"/>
  <c r="Y52" i="29"/>
  <c r="E52" i="29"/>
  <c r="Z51" i="29"/>
  <c r="Y51" i="29"/>
  <c r="E51" i="29"/>
  <c r="Z50" i="29"/>
  <c r="Y50" i="29"/>
  <c r="E50" i="29"/>
  <c r="Z49" i="29"/>
  <c r="Y49" i="29"/>
  <c r="E49" i="29"/>
  <c r="Z48" i="29"/>
  <c r="Y48" i="29"/>
  <c r="E48" i="29"/>
  <c r="Z47" i="29"/>
  <c r="Y47" i="29"/>
  <c r="E47" i="29"/>
  <c r="E45" i="29"/>
  <c r="Q41" i="29"/>
  <c r="P41" i="29"/>
  <c r="O41" i="29"/>
  <c r="K41" i="29"/>
  <c r="G41" i="29"/>
  <c r="Z36" i="29"/>
  <c r="Y36" i="29"/>
  <c r="E36" i="29"/>
  <c r="Z35" i="29"/>
  <c r="Y35" i="29"/>
  <c r="E35" i="29"/>
  <c r="Z34" i="29"/>
  <c r="Y34" i="29"/>
  <c r="E34" i="29"/>
  <c r="Z33" i="29"/>
  <c r="Y33" i="29"/>
  <c r="E33" i="29"/>
  <c r="Z32" i="29"/>
  <c r="Y32" i="29"/>
  <c r="E32" i="29"/>
  <c r="Z31" i="29"/>
  <c r="Y31" i="29"/>
  <c r="E31" i="29"/>
  <c r="Z30" i="29"/>
  <c r="Y30" i="29"/>
  <c r="E30" i="29"/>
  <c r="Z29" i="29"/>
  <c r="Y29" i="29"/>
  <c r="E29" i="29"/>
  <c r="Z28" i="29"/>
  <c r="Y28" i="29"/>
  <c r="E28" i="29"/>
  <c r="Z27" i="29"/>
  <c r="Y27" i="29"/>
  <c r="E27" i="29"/>
  <c r="E25" i="29"/>
  <c r="X68" i="58"/>
  <c r="Z51" i="58"/>
  <c r="X51" i="58"/>
  <c r="F49" i="58"/>
  <c r="F51" i="58" s="1"/>
  <c r="E49" i="58"/>
  <c r="E53" i="58" s="1"/>
  <c r="AA53" i="58" s="1"/>
  <c r="W45" i="58"/>
  <c r="V45" i="58"/>
  <c r="U45" i="58"/>
  <c r="T45" i="58"/>
  <c r="S45" i="58"/>
  <c r="R45" i="58"/>
  <c r="Q45" i="58"/>
  <c r="P45" i="58"/>
  <c r="L45" i="58"/>
  <c r="K45" i="58"/>
  <c r="H45" i="58"/>
  <c r="E29" i="58"/>
  <c r="AA29" i="58" s="1"/>
  <c r="Y29" i="58" s="1"/>
  <c r="E28" i="58"/>
  <c r="AA28" i="58" s="1"/>
  <c r="Y28" i="58" s="1"/>
  <c r="Z27" i="58"/>
  <c r="X27" i="58"/>
  <c r="E27" i="58"/>
  <c r="AA27" i="58" s="1"/>
  <c r="Y27" i="58" s="1"/>
  <c r="F25" i="58"/>
  <c r="F27" i="58" s="1"/>
  <c r="E25" i="58"/>
  <c r="V21" i="58"/>
  <c r="AB41" i="47"/>
  <c r="AA41" i="47"/>
  <c r="E41" i="47"/>
  <c r="AB40" i="47"/>
  <c r="AA40" i="47"/>
  <c r="E40" i="47"/>
  <c r="AB39" i="47"/>
  <c r="AA39" i="47"/>
  <c r="E39" i="47"/>
  <c r="AB38" i="47"/>
  <c r="AA38" i="47"/>
  <c r="E38" i="47"/>
  <c r="AB37" i="47"/>
  <c r="AA37" i="47"/>
  <c r="E37" i="47"/>
  <c r="AB36" i="47"/>
  <c r="AA36" i="47"/>
  <c r="E36" i="47"/>
  <c r="AB35" i="47"/>
  <c r="AA35" i="47"/>
  <c r="E35" i="47"/>
  <c r="AB34" i="47"/>
  <c r="AA34" i="47"/>
  <c r="E34" i="47"/>
  <c r="AB33" i="47"/>
  <c r="AA33" i="47"/>
  <c r="E33" i="47"/>
  <c r="AB32" i="47"/>
  <c r="AA32" i="47"/>
  <c r="E32" i="47"/>
  <c r="AB31" i="47"/>
  <c r="AA31" i="47"/>
  <c r="E31" i="47"/>
  <c r="AB30" i="47"/>
  <c r="AA30" i="47"/>
  <c r="E30" i="47"/>
  <c r="AB29" i="47"/>
  <c r="AA29" i="47"/>
  <c r="E29" i="47"/>
  <c r="AB28" i="47"/>
  <c r="AA28" i="47"/>
  <c r="E28" i="47"/>
  <c r="AB27" i="47"/>
  <c r="AA27" i="47"/>
  <c r="E27" i="47"/>
  <c r="E25" i="47"/>
  <c r="AA70" i="42"/>
  <c r="E70" i="42"/>
  <c r="AA69" i="42"/>
  <c r="E69" i="42"/>
  <c r="AB68" i="42"/>
  <c r="AA68" i="42"/>
  <c r="E68" i="42"/>
  <c r="AA67" i="42"/>
  <c r="E67" i="42"/>
  <c r="AA66" i="42"/>
  <c r="E66" i="42"/>
  <c r="AA65" i="42"/>
  <c r="E65" i="42"/>
  <c r="AA64" i="42"/>
  <c r="E64" i="42"/>
  <c r="AA63" i="42"/>
  <c r="E63" i="42"/>
  <c r="AA62" i="42"/>
  <c r="E62" i="42"/>
  <c r="AA61" i="42"/>
  <c r="E61" i="42"/>
  <c r="AA60" i="42"/>
  <c r="E60" i="42"/>
  <c r="AA59" i="42"/>
  <c r="E59" i="42"/>
  <c r="AA58" i="42"/>
  <c r="E58" i="42"/>
  <c r="AA57" i="42"/>
  <c r="E57" i="42"/>
  <c r="AA56" i="42"/>
  <c r="E56" i="42"/>
  <c r="AB55" i="42"/>
  <c r="AA55" i="42"/>
  <c r="E55" i="42"/>
  <c r="AA54" i="42"/>
  <c r="E54" i="42"/>
  <c r="AA53" i="42"/>
  <c r="E53" i="42"/>
  <c r="AA52" i="42"/>
  <c r="E52" i="42"/>
  <c r="E50" i="42"/>
  <c r="T46" i="42"/>
  <c r="S46" i="42"/>
  <c r="R46" i="42"/>
  <c r="Q46" i="42"/>
  <c r="M46" i="42"/>
  <c r="AA41" i="42"/>
  <c r="E41" i="42"/>
  <c r="AA40" i="42"/>
  <c r="E40" i="42"/>
  <c r="AA39" i="42"/>
  <c r="E39" i="42"/>
  <c r="AA38" i="42"/>
  <c r="E38" i="42"/>
  <c r="AA37" i="42"/>
  <c r="E37" i="42"/>
  <c r="AB36" i="42"/>
  <c r="AA36" i="42"/>
  <c r="E36" i="42"/>
  <c r="AA35" i="42"/>
  <c r="E35" i="42"/>
  <c r="AA34" i="42"/>
  <c r="E34" i="42"/>
  <c r="AB33" i="42"/>
  <c r="AA33" i="42"/>
  <c r="E33" i="42"/>
  <c r="AA32" i="42"/>
  <c r="E32" i="42"/>
  <c r="AA31" i="42"/>
  <c r="E31" i="42"/>
  <c r="AA30" i="42"/>
  <c r="E30" i="42"/>
  <c r="AA29" i="42"/>
  <c r="E29" i="42"/>
  <c r="AA28" i="42"/>
  <c r="E28" i="42"/>
  <c r="AA27" i="42"/>
  <c r="E27" i="42"/>
  <c r="E25" i="42"/>
  <c r="E54" i="48"/>
  <c r="AC52" i="48"/>
  <c r="AA52" i="48"/>
  <c r="F50" i="48"/>
  <c r="F56" i="48" s="1"/>
  <c r="E50" i="48"/>
  <c r="E53" i="48" s="1"/>
  <c r="Z46" i="48"/>
  <c r="Y46" i="48"/>
  <c r="X46" i="48"/>
  <c r="W46" i="48"/>
  <c r="V46" i="48"/>
  <c r="T46" i="48"/>
  <c r="S46" i="48"/>
  <c r="R46" i="48"/>
  <c r="Q46" i="48"/>
  <c r="O46" i="48"/>
  <c r="N46" i="48"/>
  <c r="M46" i="48"/>
  <c r="L46" i="48"/>
  <c r="J46" i="48"/>
  <c r="H46" i="48"/>
  <c r="X44" i="48"/>
  <c r="AC27" i="48"/>
  <c r="AA27" i="48"/>
  <c r="F25" i="48"/>
  <c r="F27" i="48" s="1"/>
  <c r="E25" i="48"/>
  <c r="E28" i="48" s="1"/>
  <c r="Y21" i="48"/>
  <c r="F33" i="64" l="1"/>
  <c r="F34" i="64"/>
  <c r="F56" i="64"/>
  <c r="F58" i="64" s="1"/>
  <c r="F57" i="64"/>
  <c r="F59" i="64"/>
  <c r="F60" i="64" s="1"/>
  <c r="F61" i="64" s="1"/>
  <c r="F62" i="64" s="1"/>
  <c r="AE30" i="38"/>
  <c r="AC30" i="38" s="1"/>
  <c r="E28" i="66"/>
  <c r="AD28" i="66" s="1"/>
  <c r="AB28" i="66" s="1"/>
  <c r="E29" i="40"/>
  <c r="E52" i="40"/>
  <c r="E30" i="40"/>
  <c r="E27" i="66"/>
  <c r="AD27" i="66" s="1"/>
  <c r="AB27" i="66" s="1"/>
  <c r="AE49" i="38"/>
  <c r="AC49" i="38" s="1"/>
  <c r="E50" i="38"/>
  <c r="E51" i="38"/>
  <c r="AE51" i="38" s="1"/>
  <c r="AC51" i="38" s="1"/>
  <c r="AC27" i="64"/>
  <c r="E29" i="64"/>
  <c r="E28" i="64"/>
  <c r="E55" i="64"/>
  <c r="E57" i="64"/>
  <c r="E58" i="64"/>
  <c r="E54" i="64"/>
  <c r="E30" i="58"/>
  <c r="E51" i="58"/>
  <c r="E52" i="58"/>
  <c r="E31" i="58"/>
  <c r="E59" i="50"/>
  <c r="E29" i="50"/>
  <c r="E56" i="50"/>
  <c r="AE56" i="50" s="1"/>
  <c r="AC56" i="50" s="1"/>
  <c r="AE53" i="50"/>
  <c r="AC53" i="50" s="1"/>
  <c r="E58" i="50"/>
  <c r="AE58" i="50" s="1"/>
  <c r="E52" i="61"/>
  <c r="E51" i="61"/>
  <c r="AC51" i="61" s="1"/>
  <c r="E50" i="61"/>
  <c r="AC50" i="61" s="1"/>
  <c r="F28" i="44"/>
  <c r="E60" i="50"/>
  <c r="E61" i="50"/>
  <c r="AE61" i="50" s="1"/>
  <c r="AC61" i="50" s="1"/>
  <c r="AE59" i="50"/>
  <c r="AC59" i="50" s="1"/>
  <c r="E57" i="48"/>
  <c r="AD57" i="48" s="1"/>
  <c r="E55" i="48"/>
  <c r="E30" i="48"/>
  <c r="E27" i="48"/>
  <c r="E52" i="48"/>
  <c r="F56" i="41"/>
  <c r="F28" i="41"/>
  <c r="F54" i="41"/>
  <c r="E61" i="41"/>
  <c r="E30" i="41"/>
  <c r="E27" i="41"/>
  <c r="E53" i="41"/>
  <c r="E55" i="41"/>
  <c r="E57" i="41"/>
  <c r="E54" i="41"/>
  <c r="F54" i="40"/>
  <c r="F28" i="40"/>
  <c r="AD55" i="66"/>
  <c r="AB55" i="66" s="1"/>
  <c r="E56" i="66"/>
  <c r="E30" i="66"/>
  <c r="E54" i="66"/>
  <c r="AD54" i="66" s="1"/>
  <c r="AB54" i="66" s="1"/>
  <c r="F28" i="66"/>
  <c r="F56" i="66"/>
  <c r="F29" i="66"/>
  <c r="F55" i="66"/>
  <c r="F28" i="38"/>
  <c r="AE32" i="38"/>
  <c r="AC32" i="38" s="1"/>
  <c r="AE34" i="38"/>
  <c r="AC34" i="38" s="1"/>
  <c r="AE36" i="38"/>
  <c r="AE38" i="38"/>
  <c r="AC38" i="38" s="1"/>
  <c r="F53" i="38"/>
  <c r="F52" i="38"/>
  <c r="E27" i="38"/>
  <c r="F50" i="38"/>
  <c r="E53" i="38"/>
  <c r="E55" i="38" s="1"/>
  <c r="F55" i="38"/>
  <c r="F29" i="38"/>
  <c r="E54" i="38"/>
  <c r="E56" i="38" s="1"/>
  <c r="F56" i="38"/>
  <c r="AE50" i="38"/>
  <c r="AC50" i="38" s="1"/>
  <c r="F27" i="61"/>
  <c r="F56" i="61"/>
  <c r="F51" i="61"/>
  <c r="E30" i="61"/>
  <c r="AC30" i="61" s="1"/>
  <c r="F53" i="61"/>
  <c r="F54" i="61"/>
  <c r="E27" i="61"/>
  <c r="E29" i="61" s="1"/>
  <c r="AC29" i="61" s="1"/>
  <c r="F29" i="61"/>
  <c r="F50" i="61"/>
  <c r="F52" i="61"/>
  <c r="F49" i="44"/>
  <c r="F51" i="44"/>
  <c r="AE64" i="44"/>
  <c r="AC64" i="44" s="1"/>
  <c r="E66" i="44"/>
  <c r="AE66" i="44" s="1"/>
  <c r="AC66" i="44" s="1"/>
  <c r="E31" i="44"/>
  <c r="AE31" i="44" s="1"/>
  <c r="AC31" i="44" s="1"/>
  <c r="F29" i="44"/>
  <c r="E28" i="44"/>
  <c r="AE28" i="44" s="1"/>
  <c r="AC28" i="44" s="1"/>
  <c r="E49" i="44"/>
  <c r="AE27" i="44"/>
  <c r="AC27" i="44" s="1"/>
  <c r="F64" i="44"/>
  <c r="F27" i="50"/>
  <c r="F29" i="50" s="1"/>
  <c r="F30" i="50" s="1"/>
  <c r="F31" i="50" s="1"/>
  <c r="F32" i="50" s="1"/>
  <c r="F33" i="50" s="1"/>
  <c r="F34" i="50" s="1"/>
  <c r="F53" i="50"/>
  <c r="E63" i="50"/>
  <c r="AE63" i="50" s="1"/>
  <c r="F29" i="58"/>
  <c r="F28" i="58"/>
  <c r="F55" i="58"/>
  <c r="F52" i="58"/>
  <c r="F36" i="58"/>
  <c r="F28" i="48"/>
  <c r="F29" i="48"/>
  <c r="F61" i="48"/>
  <c r="F59" i="48"/>
  <c r="F60" i="48"/>
  <c r="F52" i="48"/>
  <c r="F54" i="48"/>
  <c r="F62" i="48"/>
  <c r="F53" i="48"/>
  <c r="F53" i="40"/>
  <c r="F64" i="64" l="1"/>
  <c r="F65" i="64" s="1"/>
  <c r="F66" i="64" s="1"/>
  <c r="F67" i="64" s="1"/>
  <c r="F68" i="64" s="1"/>
  <c r="F63" i="64"/>
  <c r="F37" i="64"/>
  <c r="F35" i="64"/>
  <c r="F55" i="61"/>
  <c r="F58" i="61"/>
  <c r="F62" i="61"/>
  <c r="F57" i="61"/>
  <c r="F60" i="61"/>
  <c r="E29" i="66"/>
  <c r="AE29" i="40"/>
  <c r="AC29" i="40" s="1"/>
  <c r="E31" i="40"/>
  <c r="AE30" i="40"/>
  <c r="AC30" i="40" s="1"/>
  <c r="E32" i="40"/>
  <c r="E54" i="40"/>
  <c r="AE52" i="40"/>
  <c r="AC52" i="40" s="1"/>
  <c r="AE53" i="38"/>
  <c r="AC53" i="38" s="1"/>
  <c r="E60" i="64"/>
  <c r="E59" i="64"/>
  <c r="AC54" i="64"/>
  <c r="E30" i="64"/>
  <c r="E31" i="64"/>
  <c r="AA31" i="58"/>
  <c r="Y31" i="58" s="1"/>
  <c r="E33" i="58"/>
  <c r="AA52" i="58"/>
  <c r="E56" i="58"/>
  <c r="E54" i="58"/>
  <c r="AA54" i="58" s="1"/>
  <c r="E55" i="58"/>
  <c r="AA51" i="58"/>
  <c r="Y51" i="58" s="1"/>
  <c r="AA30" i="58"/>
  <c r="Y30" i="58" s="1"/>
  <c r="E32" i="58"/>
  <c r="AE29" i="50"/>
  <c r="AC29" i="50" s="1"/>
  <c r="E30" i="50"/>
  <c r="E53" i="61"/>
  <c r="AC52" i="61"/>
  <c r="F61" i="61"/>
  <c r="F53" i="44"/>
  <c r="AE60" i="50"/>
  <c r="AC60" i="50" s="1"/>
  <c r="E62" i="50"/>
  <c r="F65" i="48"/>
  <c r="F31" i="48"/>
  <c r="E58" i="48"/>
  <c r="E32" i="48"/>
  <c r="E56" i="48"/>
  <c r="AD52" i="48"/>
  <c r="E29" i="48"/>
  <c r="AD27" i="48"/>
  <c r="E60" i="48"/>
  <c r="AD60" i="48" s="1"/>
  <c r="F57" i="41"/>
  <c r="F29" i="41"/>
  <c r="E60" i="41"/>
  <c r="E32" i="41"/>
  <c r="E62" i="41"/>
  <c r="E58" i="41"/>
  <c r="AE53" i="41"/>
  <c r="E59" i="41"/>
  <c r="AE27" i="41"/>
  <c r="E29" i="41"/>
  <c r="E66" i="41"/>
  <c r="F29" i="40"/>
  <c r="F55" i="40"/>
  <c r="AD56" i="66"/>
  <c r="E58" i="66"/>
  <c r="E57" i="66"/>
  <c r="AD57" i="66" s="1"/>
  <c r="AD29" i="66"/>
  <c r="AB29" i="66" s="1"/>
  <c r="E31" i="66"/>
  <c r="AD30" i="66"/>
  <c r="AB30" i="66" s="1"/>
  <c r="E32" i="66"/>
  <c r="F58" i="66"/>
  <c r="F31" i="66"/>
  <c r="F57" i="66"/>
  <c r="F30" i="66"/>
  <c r="F33" i="66"/>
  <c r="F35" i="66"/>
  <c r="F34" i="66"/>
  <c r="F54" i="38"/>
  <c r="F31" i="38"/>
  <c r="F57" i="38"/>
  <c r="F58" i="38"/>
  <c r="F30" i="38"/>
  <c r="F59" i="38"/>
  <c r="F61" i="38"/>
  <c r="F60" i="38"/>
  <c r="F62" i="38"/>
  <c r="E57" i="38"/>
  <c r="AE55" i="38"/>
  <c r="AC55" i="38" s="1"/>
  <c r="E58" i="38"/>
  <c r="AE56" i="38"/>
  <c r="AC56" i="38" s="1"/>
  <c r="AE27" i="38"/>
  <c r="AC27" i="38" s="1"/>
  <c r="E29" i="38"/>
  <c r="AE54" i="38"/>
  <c r="AC54" i="38" s="1"/>
  <c r="F52" i="44"/>
  <c r="F30" i="61"/>
  <c r="E32" i="61"/>
  <c r="AC32" i="61" s="1"/>
  <c r="E31" i="61"/>
  <c r="AC31" i="61" s="1"/>
  <c r="AC27" i="61"/>
  <c r="E52" i="44"/>
  <c r="AE49" i="44"/>
  <c r="AC49" i="44" s="1"/>
  <c r="E50" i="44"/>
  <c r="E51" i="44" s="1"/>
  <c r="AE51" i="44" s="1"/>
  <c r="AC51" i="44" s="1"/>
  <c r="F54" i="44"/>
  <c r="E34" i="44"/>
  <c r="AE34" i="44" s="1"/>
  <c r="AC34" i="44" s="1"/>
  <c r="E33" i="44"/>
  <c r="AE33" i="44" s="1"/>
  <c r="E30" i="44"/>
  <c r="AE30" i="44" s="1"/>
  <c r="AC30" i="44" s="1"/>
  <c r="F66" i="44"/>
  <c r="F55" i="44"/>
  <c r="F30" i="44"/>
  <c r="F37" i="50"/>
  <c r="F38" i="50" s="1"/>
  <c r="F39" i="50" s="1"/>
  <c r="F40" i="50" s="1"/>
  <c r="F36" i="50"/>
  <c r="F35" i="50"/>
  <c r="F57" i="50"/>
  <c r="F55" i="50"/>
  <c r="F31" i="58"/>
  <c r="F57" i="58"/>
  <c r="F30" i="58"/>
  <c r="E66" i="50"/>
  <c r="AE66" i="50" s="1"/>
  <c r="AC66" i="50" s="1"/>
  <c r="E65" i="50"/>
  <c r="AE65" i="50" s="1"/>
  <c r="F56" i="58"/>
  <c r="F53" i="58"/>
  <c r="F38" i="58"/>
  <c r="F30" i="48"/>
  <c r="F68" i="48"/>
  <c r="F64" i="48"/>
  <c r="F55" i="48"/>
  <c r="F33" i="48"/>
  <c r="F34" i="48"/>
  <c r="F36" i="64" l="1"/>
  <c r="F38" i="64"/>
  <c r="F39" i="64" s="1"/>
  <c r="F40" i="64" s="1"/>
  <c r="F63" i="61"/>
  <c r="F64" i="61"/>
  <c r="F59" i="61"/>
  <c r="AE31" i="40"/>
  <c r="AC31" i="40" s="1"/>
  <c r="E33" i="40"/>
  <c r="AE54" i="40"/>
  <c r="AC54" i="40" s="1"/>
  <c r="E55" i="40"/>
  <c r="AE32" i="40"/>
  <c r="AC32" i="40" s="1"/>
  <c r="E34" i="40"/>
  <c r="E33" i="64"/>
  <c r="E34" i="64"/>
  <c r="E61" i="64"/>
  <c r="E62" i="64"/>
  <c r="E32" i="64"/>
  <c r="AA56" i="58"/>
  <c r="Y56" i="58" s="1"/>
  <c r="E58" i="58"/>
  <c r="E60" i="58"/>
  <c r="AA60" i="58" s="1"/>
  <c r="Y60" i="58" s="1"/>
  <c r="AA55" i="58"/>
  <c r="Y55" i="58" s="1"/>
  <c r="E57" i="58"/>
  <c r="AA33" i="58"/>
  <c r="Y33" i="58" s="1"/>
  <c r="E39" i="58"/>
  <c r="AA39" i="58" s="1"/>
  <c r="Y39" i="58" s="1"/>
  <c r="E35" i="58"/>
  <c r="AA32" i="58"/>
  <c r="Y32" i="58" s="1"/>
  <c r="E38" i="58"/>
  <c r="E34" i="58"/>
  <c r="AE30" i="50"/>
  <c r="AC30" i="50" s="1"/>
  <c r="E31" i="50"/>
  <c r="AC53" i="61"/>
  <c r="E54" i="61"/>
  <c r="F60" i="50"/>
  <c r="AE62" i="50"/>
  <c r="AC62" i="50" s="1"/>
  <c r="E64" i="50"/>
  <c r="AE64" i="50" s="1"/>
  <c r="AC64" i="50" s="1"/>
  <c r="F34" i="58"/>
  <c r="F61" i="58"/>
  <c r="F32" i="58"/>
  <c r="F33" i="58"/>
  <c r="E31" i="48"/>
  <c r="E34" i="48"/>
  <c r="E63" i="48"/>
  <c r="AD63" i="48" s="1"/>
  <c r="E61" i="48"/>
  <c r="E59" i="48"/>
  <c r="F58" i="41"/>
  <c r="F30" i="41"/>
  <c r="E31" i="41"/>
  <c r="E63" i="41"/>
  <c r="E64" i="41"/>
  <c r="E35" i="41"/>
  <c r="E67" i="41"/>
  <c r="E65" i="41"/>
  <c r="F56" i="40"/>
  <c r="F30" i="40"/>
  <c r="AD58" i="66"/>
  <c r="AB58" i="66" s="1"/>
  <c r="E59" i="66"/>
  <c r="AD32" i="66"/>
  <c r="AB32" i="66" s="1"/>
  <c r="E37" i="66"/>
  <c r="E36" i="66"/>
  <c r="AD36" i="66" s="1"/>
  <c r="AD31" i="66"/>
  <c r="AB31" i="66" s="1"/>
  <c r="E34" i="66"/>
  <c r="AD34" i="66" s="1"/>
  <c r="E35" i="66"/>
  <c r="E33" i="66"/>
  <c r="AD33" i="66" s="1"/>
  <c r="F38" i="66"/>
  <c r="F32" i="66"/>
  <c r="F59" i="66"/>
  <c r="F42" i="66"/>
  <c r="F63" i="38"/>
  <c r="F33" i="38"/>
  <c r="F65" i="38"/>
  <c r="F66" i="38"/>
  <c r="F64" i="38"/>
  <c r="F32" i="38"/>
  <c r="E61" i="38"/>
  <c r="E59" i="38"/>
  <c r="AE57" i="38"/>
  <c r="AC57" i="38" s="1"/>
  <c r="E62" i="38"/>
  <c r="E60" i="38"/>
  <c r="AE58" i="38"/>
  <c r="AC58" i="38" s="1"/>
  <c r="AE29" i="38"/>
  <c r="AC29" i="38" s="1"/>
  <c r="E31" i="38"/>
  <c r="E34" i="61"/>
  <c r="AC34" i="61" s="1"/>
  <c r="E33" i="61"/>
  <c r="AC33" i="61" s="1"/>
  <c r="F31" i="61"/>
  <c r="F57" i="44"/>
  <c r="E32" i="44"/>
  <c r="AE32" i="44" s="1"/>
  <c r="AC32" i="44" s="1"/>
  <c r="AE50" i="44"/>
  <c r="E53" i="44"/>
  <c r="E36" i="44"/>
  <c r="AE36" i="44" s="1"/>
  <c r="AC36" i="44" s="1"/>
  <c r="F58" i="44"/>
  <c r="F31" i="44"/>
  <c r="F56" i="44"/>
  <c r="AE52" i="44"/>
  <c r="AC52" i="44" s="1"/>
  <c r="E54" i="44"/>
  <c r="F59" i="50"/>
  <c r="F58" i="50"/>
  <c r="F56" i="50"/>
  <c r="F42" i="50"/>
  <c r="F41" i="50"/>
  <c r="F59" i="58"/>
  <c r="F35" i="58"/>
  <c r="F40" i="58"/>
  <c r="F54" i="58"/>
  <c r="E67" i="50"/>
  <c r="AE67" i="50" s="1"/>
  <c r="AC67" i="50" s="1"/>
  <c r="F39" i="58"/>
  <c r="F60" i="58"/>
  <c r="F58" i="58"/>
  <c r="F58" i="48"/>
  <c r="F36" i="48"/>
  <c r="F67" i="48"/>
  <c r="F32" i="48"/>
  <c r="F41" i="64" l="1"/>
  <c r="F42" i="64"/>
  <c r="F43" i="64" s="1"/>
  <c r="F65" i="61"/>
  <c r="E35" i="40"/>
  <c r="AE33" i="40"/>
  <c r="AE34" i="40"/>
  <c r="AC34" i="40" s="1"/>
  <c r="E36" i="40"/>
  <c r="AE55" i="40"/>
  <c r="AC55" i="40" s="1"/>
  <c r="E56" i="40"/>
  <c r="E37" i="64"/>
  <c r="E35" i="64"/>
  <c r="E64" i="64"/>
  <c r="E63" i="64"/>
  <c r="E65" i="64"/>
  <c r="E68" i="64" s="1"/>
  <c r="E38" i="64"/>
  <c r="E36" i="64"/>
  <c r="AA34" i="58"/>
  <c r="Y34" i="58" s="1"/>
  <c r="E36" i="58"/>
  <c r="AA36" i="58" s="1"/>
  <c r="AA38" i="58"/>
  <c r="Y38" i="58" s="1"/>
  <c r="E40" i="58"/>
  <c r="AA40" i="58" s="1"/>
  <c r="Y40" i="58" s="1"/>
  <c r="AA58" i="58"/>
  <c r="E62" i="58"/>
  <c r="AA35" i="58"/>
  <c r="E37" i="58"/>
  <c r="AA37" i="58" s="1"/>
  <c r="AA57" i="58"/>
  <c r="Y57" i="58" s="1"/>
  <c r="E61" i="58"/>
  <c r="AA61" i="58" s="1"/>
  <c r="E59" i="58"/>
  <c r="AE31" i="50"/>
  <c r="AC31" i="50" s="1"/>
  <c r="E32" i="50"/>
  <c r="AC54" i="61"/>
  <c r="E55" i="61"/>
  <c r="F62" i="50"/>
  <c r="F61" i="50"/>
  <c r="F37" i="58"/>
  <c r="F39" i="48"/>
  <c r="E36" i="48"/>
  <c r="E64" i="48"/>
  <c r="E62" i="48"/>
  <c r="E66" i="48"/>
  <c r="AD66" i="48" s="1"/>
  <c r="E33" i="48"/>
  <c r="F59" i="41"/>
  <c r="F31" i="41"/>
  <c r="E39" i="41"/>
  <c r="E68" i="41"/>
  <c r="E34" i="41"/>
  <c r="E33" i="41"/>
  <c r="F31" i="40"/>
  <c r="F57" i="40"/>
  <c r="AD59" i="66"/>
  <c r="AB59" i="66" s="1"/>
  <c r="E60" i="66"/>
  <c r="AD35" i="66"/>
  <c r="AB35" i="66" s="1"/>
  <c r="E38" i="66"/>
  <c r="AD37" i="66"/>
  <c r="AB37" i="66" s="1"/>
  <c r="E39" i="66"/>
  <c r="F40" i="66"/>
  <c r="F36" i="66"/>
  <c r="F37" i="66"/>
  <c r="F60" i="66"/>
  <c r="F34" i="38"/>
  <c r="F35" i="38"/>
  <c r="AE60" i="38"/>
  <c r="AC60" i="38" s="1"/>
  <c r="E64" i="38"/>
  <c r="AE64" i="38" s="1"/>
  <c r="AC64" i="38" s="1"/>
  <c r="E65" i="38"/>
  <c r="AE65" i="38" s="1"/>
  <c r="AC65" i="38" s="1"/>
  <c r="AE61" i="38"/>
  <c r="AC61" i="38" s="1"/>
  <c r="AE31" i="38"/>
  <c r="AC31" i="38" s="1"/>
  <c r="E33" i="38"/>
  <c r="E66" i="38"/>
  <c r="AE66" i="38" s="1"/>
  <c r="AC66" i="38" s="1"/>
  <c r="AE62" i="38"/>
  <c r="E63" i="38"/>
  <c r="AE63" i="38" s="1"/>
  <c r="AC63" i="38" s="1"/>
  <c r="AE59" i="38"/>
  <c r="AC59" i="38" s="1"/>
  <c r="F32" i="61"/>
  <c r="E35" i="61"/>
  <c r="AC35" i="61" s="1"/>
  <c r="F32" i="44"/>
  <c r="AE53" i="44"/>
  <c r="AC53" i="44" s="1"/>
  <c r="E55" i="44"/>
  <c r="F59" i="44"/>
  <c r="F60" i="44"/>
  <c r="AE54" i="44"/>
  <c r="AC54" i="44" s="1"/>
  <c r="E56" i="44"/>
  <c r="E35" i="44"/>
  <c r="AE35" i="44" s="1"/>
  <c r="AC35" i="44" s="1"/>
  <c r="F62" i="58"/>
  <c r="E69" i="50"/>
  <c r="AE69" i="50" s="1"/>
  <c r="AC69" i="50" s="1"/>
  <c r="E68" i="50"/>
  <c r="AE68" i="50" s="1"/>
  <c r="AC68" i="50" s="1"/>
  <c r="F35" i="48"/>
  <c r="F40" i="48"/>
  <c r="F70" i="48"/>
  <c r="F63" i="48"/>
  <c r="AE35" i="40" l="1"/>
  <c r="AC35" i="40" s="1"/>
  <c r="E37" i="40"/>
  <c r="AE36" i="40"/>
  <c r="AC36" i="40" s="1"/>
  <c r="E38" i="40"/>
  <c r="AE56" i="40"/>
  <c r="AC56" i="40" s="1"/>
  <c r="E57" i="40"/>
  <c r="E67" i="64"/>
  <c r="E39" i="64"/>
  <c r="E40" i="64"/>
  <c r="E66" i="64"/>
  <c r="AA59" i="58"/>
  <c r="Y59" i="58" s="1"/>
  <c r="E63" i="58"/>
  <c r="AA62" i="58"/>
  <c r="Y62" i="58" s="1"/>
  <c r="E64" i="58"/>
  <c r="AA64" i="58" s="1"/>
  <c r="Y64" i="58" s="1"/>
  <c r="AE32" i="50"/>
  <c r="AC32" i="50" s="1"/>
  <c r="E33" i="50"/>
  <c r="AC55" i="61"/>
  <c r="E56" i="61"/>
  <c r="F63" i="50"/>
  <c r="F64" i="50"/>
  <c r="E67" i="48"/>
  <c r="E69" i="48"/>
  <c r="AD69" i="48" s="1"/>
  <c r="E35" i="48"/>
  <c r="E65" i="48"/>
  <c r="E38" i="48"/>
  <c r="AD38" i="48" s="1"/>
  <c r="F60" i="41"/>
  <c r="F32" i="41"/>
  <c r="E36" i="41"/>
  <c r="E37" i="41"/>
  <c r="E42" i="41"/>
  <c r="E38" i="41"/>
  <c r="AE38" i="41" s="1"/>
  <c r="F58" i="40"/>
  <c r="F32" i="40"/>
  <c r="AD38" i="66"/>
  <c r="AB38" i="66" s="1"/>
  <c r="E40" i="66"/>
  <c r="AD39" i="66"/>
  <c r="AB39" i="66" s="1"/>
  <c r="E42" i="66"/>
  <c r="AD42" i="66" s="1"/>
  <c r="AB42" i="66" s="1"/>
  <c r="E41" i="66"/>
  <c r="AD41" i="66" s="1"/>
  <c r="AB41" i="66" s="1"/>
  <c r="AD60" i="66"/>
  <c r="AB60" i="66" s="1"/>
  <c r="E61" i="66"/>
  <c r="F39" i="66"/>
  <c r="F61" i="66"/>
  <c r="F37" i="38"/>
  <c r="F36" i="38"/>
  <c r="E35" i="38"/>
  <c r="AE33" i="38"/>
  <c r="E36" i="61"/>
  <c r="AC36" i="61" s="1"/>
  <c r="F33" i="61"/>
  <c r="F62" i="44"/>
  <c r="AE55" i="44"/>
  <c r="AC55" i="44" s="1"/>
  <c r="E57" i="44"/>
  <c r="AE57" i="44" s="1"/>
  <c r="AC57" i="44" s="1"/>
  <c r="E58" i="44"/>
  <c r="AE56" i="44"/>
  <c r="AC56" i="44" s="1"/>
  <c r="E59" i="44"/>
  <c r="E38" i="44"/>
  <c r="AE38" i="44" s="1"/>
  <c r="AC38" i="44" s="1"/>
  <c r="E37" i="44"/>
  <c r="AE37" i="44" s="1"/>
  <c r="AC37" i="44" s="1"/>
  <c r="F61" i="44"/>
  <c r="F33" i="44"/>
  <c r="F34" i="44"/>
  <c r="F63" i="58"/>
  <c r="F66" i="48"/>
  <c r="F37" i="48"/>
  <c r="F38" i="48"/>
  <c r="AE37" i="40" l="1"/>
  <c r="AC37" i="40" s="1"/>
  <c r="E39" i="40"/>
  <c r="AE57" i="40"/>
  <c r="AC57" i="40" s="1"/>
  <c r="E58" i="40"/>
  <c r="AE38" i="40"/>
  <c r="AC38" i="40" s="1"/>
  <c r="E40" i="40"/>
  <c r="AE40" i="40" s="1"/>
  <c r="E41" i="64"/>
  <c r="E42" i="64"/>
  <c r="E43" i="64"/>
  <c r="AA63" i="58"/>
  <c r="Y63" i="58" s="1"/>
  <c r="E65" i="58"/>
  <c r="AA65" i="58" s="1"/>
  <c r="Y65" i="58" s="1"/>
  <c r="AE33" i="50"/>
  <c r="AC33" i="50" s="1"/>
  <c r="E34" i="50"/>
  <c r="AC56" i="61"/>
  <c r="E57" i="61"/>
  <c r="F63" i="44"/>
  <c r="F65" i="50"/>
  <c r="F66" i="50"/>
  <c r="E68" i="48"/>
  <c r="E40" i="48"/>
  <c r="AD40" i="48" s="1"/>
  <c r="E37" i="48"/>
  <c r="E70" i="48"/>
  <c r="F61" i="41"/>
  <c r="F33" i="41"/>
  <c r="F34" i="41"/>
  <c r="E41" i="41"/>
  <c r="AE41" i="41" s="1"/>
  <c r="E40" i="41"/>
  <c r="F33" i="40"/>
  <c r="F59" i="40"/>
  <c r="AD61" i="66"/>
  <c r="AB61" i="66" s="1"/>
  <c r="E62" i="66"/>
  <c r="AD40" i="66"/>
  <c r="AB40" i="66" s="1"/>
  <c r="E43" i="66"/>
  <c r="AD43" i="66" s="1"/>
  <c r="AB43" i="66" s="1"/>
  <c r="F62" i="66"/>
  <c r="F43" i="66"/>
  <c r="F41" i="66"/>
  <c r="F38" i="38"/>
  <c r="E37" i="38"/>
  <c r="AE37" i="38" s="1"/>
  <c r="AC37" i="38" s="1"/>
  <c r="AE35" i="38"/>
  <c r="AC35" i="38" s="1"/>
  <c r="F34" i="61"/>
  <c r="E37" i="61"/>
  <c r="AC37" i="61" s="1"/>
  <c r="F35" i="44"/>
  <c r="AE59" i="44"/>
  <c r="AC59" i="44" s="1"/>
  <c r="E61" i="44"/>
  <c r="AE58" i="44"/>
  <c r="AC58" i="44" s="1"/>
  <c r="E60" i="44"/>
  <c r="F65" i="44"/>
  <c r="F64" i="58"/>
  <c r="F41" i="48"/>
  <c r="F69" i="48"/>
  <c r="E41" i="40" l="1"/>
  <c r="AE41" i="40" s="1"/>
  <c r="AC41" i="40" s="1"/>
  <c r="AE39" i="40"/>
  <c r="AC39" i="40" s="1"/>
  <c r="AE58" i="40"/>
  <c r="AC58" i="40" s="1"/>
  <c r="E59" i="40"/>
  <c r="AE34" i="50"/>
  <c r="AC34" i="50" s="1"/>
  <c r="E35" i="50"/>
  <c r="AE35" i="50" s="1"/>
  <c r="E37" i="50"/>
  <c r="E36" i="50"/>
  <c r="AE36" i="50" s="1"/>
  <c r="AC36" i="50" s="1"/>
  <c r="AC57" i="61"/>
  <c r="E58" i="61"/>
  <c r="AE61" i="44"/>
  <c r="AC61" i="44" s="1"/>
  <c r="E63" i="44"/>
  <c r="AE63" i="44" s="1"/>
  <c r="F67" i="50"/>
  <c r="E41" i="48"/>
  <c r="AD41" i="48" s="1"/>
  <c r="E39" i="48"/>
  <c r="AD39" i="48" s="1"/>
  <c r="F62" i="41"/>
  <c r="F35" i="41"/>
  <c r="F60" i="40"/>
  <c r="F34" i="40"/>
  <c r="AD62" i="66"/>
  <c r="AB62" i="66" s="1"/>
  <c r="E63" i="66"/>
  <c r="AD63" i="66" s="1"/>
  <c r="AB63" i="66" s="1"/>
  <c r="E64" i="66"/>
  <c r="F64" i="66"/>
  <c r="F63" i="66"/>
  <c r="E38" i="61"/>
  <c r="AC38" i="61" s="1"/>
  <c r="F35" i="61"/>
  <c r="F38" i="44"/>
  <c r="F36" i="44"/>
  <c r="AE60" i="44"/>
  <c r="AC60" i="44" s="1"/>
  <c r="E62" i="44"/>
  <c r="F65" i="58"/>
  <c r="AE59" i="40" l="1"/>
  <c r="AC59" i="40" s="1"/>
  <c r="E60" i="40"/>
  <c r="AE37" i="50"/>
  <c r="AC37" i="50" s="1"/>
  <c r="E38" i="50"/>
  <c r="AC58" i="61"/>
  <c r="E59" i="61"/>
  <c r="F68" i="50"/>
  <c r="F63" i="41"/>
  <c r="F37" i="41"/>
  <c r="F36" i="41"/>
  <c r="F35" i="40"/>
  <c r="F61" i="40"/>
  <c r="AD64" i="66"/>
  <c r="AB64" i="66" s="1"/>
  <c r="E65" i="66"/>
  <c r="F65" i="66"/>
  <c r="E39" i="61"/>
  <c r="AC39" i="61" s="1"/>
  <c r="F36" i="61"/>
  <c r="AE62" i="44"/>
  <c r="AC62" i="44" s="1"/>
  <c r="E65" i="44"/>
  <c r="AE65" i="44" s="1"/>
  <c r="AC65" i="44" s="1"/>
  <c r="F37" i="44"/>
  <c r="E61" i="40" l="1"/>
  <c r="AE60" i="40"/>
  <c r="AC60" i="40" s="1"/>
  <c r="AE38" i="50"/>
  <c r="AC38" i="50" s="1"/>
  <c r="E39" i="50"/>
  <c r="AC59" i="61"/>
  <c r="E62" i="61"/>
  <c r="E61" i="61"/>
  <c r="AC61" i="61" s="1"/>
  <c r="E60" i="61"/>
  <c r="AC60" i="61" s="1"/>
  <c r="F69" i="50"/>
  <c r="F64" i="41"/>
  <c r="F38" i="41"/>
  <c r="F62" i="40"/>
  <c r="F36" i="40"/>
  <c r="E66" i="66"/>
  <c r="AD65" i="66"/>
  <c r="AB65" i="66" s="1"/>
  <c r="F67" i="66"/>
  <c r="F66" i="66"/>
  <c r="F37" i="61"/>
  <c r="E62" i="40" l="1"/>
  <c r="AE61" i="40"/>
  <c r="AC61" i="40" s="1"/>
  <c r="AE39" i="50"/>
  <c r="AC39" i="50" s="1"/>
  <c r="E40" i="50"/>
  <c r="AC62" i="61"/>
  <c r="E63" i="61"/>
  <c r="F65" i="41"/>
  <c r="F39" i="41"/>
  <c r="F37" i="40"/>
  <c r="F63" i="40"/>
  <c r="AD66" i="66"/>
  <c r="AB66" i="66" s="1"/>
  <c r="E67" i="66"/>
  <c r="F68" i="66"/>
  <c r="F38" i="61"/>
  <c r="AE62" i="40" l="1"/>
  <c r="E63" i="40"/>
  <c r="AE40" i="50"/>
  <c r="AC40" i="50" s="1"/>
  <c r="E41" i="50"/>
  <c r="AE41" i="50" s="1"/>
  <c r="AC41" i="50" s="1"/>
  <c r="E42" i="50"/>
  <c r="AE42" i="50" s="1"/>
  <c r="AC42" i="50" s="1"/>
  <c r="AC63" i="61"/>
  <c r="E64" i="61"/>
  <c r="F66" i="41"/>
  <c r="F40" i="41"/>
  <c r="F64" i="40"/>
  <c r="F38" i="40"/>
  <c r="AD67" i="66"/>
  <c r="AB67" i="66" s="1"/>
  <c r="E68" i="66"/>
  <c r="AD68" i="66" s="1"/>
  <c r="AB68" i="66" s="1"/>
  <c r="F39" i="61"/>
  <c r="AE63" i="40" l="1"/>
  <c r="AC63" i="40" s="1"/>
  <c r="E64" i="40"/>
  <c r="AC64" i="61"/>
  <c r="E65" i="61"/>
  <c r="AC65" i="61" s="1"/>
  <c r="F67" i="41"/>
  <c r="F41" i="41"/>
  <c r="F39" i="40"/>
  <c r="F65" i="40"/>
  <c r="AC62" i="38"/>
  <c r="AE64" i="40" l="1"/>
  <c r="AC64" i="40" s="1"/>
  <c r="E65" i="40"/>
  <c r="AE65" i="40" s="1"/>
  <c r="AC65" i="40" s="1"/>
  <c r="F68" i="41"/>
  <c r="F42" i="41"/>
  <c r="F40" i="40"/>
  <c r="F41" i="40" l="1"/>
  <c r="AC63" i="44"/>
  <c r="AA59" i="61" l="1"/>
  <c r="AD59" i="61"/>
  <c r="AB36" i="71"/>
  <c r="Y36" i="71"/>
  <c r="AF50" i="44"/>
  <c r="AC50" i="44"/>
  <c r="AB61" i="71"/>
  <c r="Y61" i="71"/>
  <c r="AC33" i="40"/>
  <c r="AF33" i="40"/>
  <c r="AD60" i="61"/>
  <c r="AA60" i="61"/>
  <c r="AE57" i="48"/>
  <c r="AB57" i="48"/>
  <c r="AB66" i="70"/>
  <c r="AE66" i="70"/>
  <c r="AF63" i="41"/>
  <c r="AC63" i="41"/>
  <c r="AC63" i="72"/>
  <c r="AF63" i="72"/>
  <c r="AE68" i="70"/>
  <c r="AB68" i="70"/>
  <c r="AB36" i="66"/>
  <c r="AE36" i="66"/>
  <c r="AE68" i="48"/>
  <c r="AB68" i="48"/>
  <c r="AB35" i="58"/>
  <c r="Y35" i="58"/>
  <c r="AD60" i="74"/>
  <c r="AA60" i="74"/>
  <c r="AC36" i="41"/>
  <c r="AF36" i="41"/>
  <c r="AE34" i="66"/>
  <c r="AB34" i="66"/>
  <c r="AF63" i="50"/>
  <c r="AC63" i="50"/>
  <c r="AA52" i="74"/>
  <c r="AD52" i="74"/>
  <c r="AB57" i="66"/>
  <c r="AE57" i="66"/>
  <c r="Y37" i="58"/>
  <c r="AB37" i="58"/>
  <c r="AF53" i="40"/>
  <c r="AC53" i="40"/>
  <c r="AE33" i="66"/>
  <c r="AB33" i="66"/>
  <c r="Y35" i="71"/>
  <c r="AB35" i="71"/>
  <c r="AC64" i="41"/>
  <c r="AF64" i="41"/>
  <c r="AF62" i="41"/>
  <c r="AC62" i="41"/>
  <c r="AE66" i="48"/>
  <c r="AB66" i="48"/>
  <c r="AF58" i="50"/>
  <c r="AC58" i="50"/>
  <c r="AE37" i="48"/>
  <c r="AB37" i="48"/>
  <c r="AE55" i="48"/>
  <c r="AB55" i="48"/>
  <c r="AC33" i="44"/>
  <c r="AF33" i="44"/>
  <c r="AC65" i="50"/>
  <c r="AF65" i="50"/>
  <c r="AB56" i="66"/>
  <c r="AE56" i="66"/>
  <c r="AB55" i="70"/>
  <c r="AE55" i="70"/>
  <c r="AB53" i="71"/>
  <c r="Y53" i="71"/>
  <c r="Y58" i="58"/>
  <c r="AB58" i="58"/>
  <c r="Y52" i="58"/>
  <c r="AB52" i="58"/>
  <c r="AF36" i="38"/>
  <c r="AC36" i="38"/>
  <c r="AA52" i="61"/>
  <c r="AD52" i="61"/>
  <c r="Y37" i="71"/>
  <c r="AB37" i="71"/>
  <c r="AB61" i="58"/>
  <c r="Y61" i="58"/>
  <c r="AE53" i="48"/>
  <c r="AB53" i="48"/>
  <c r="AD59" i="74"/>
  <c r="AA59" i="74"/>
  <c r="AB57" i="70"/>
  <c r="AE57" i="70"/>
  <c r="AF40" i="40"/>
  <c r="AC40" i="40"/>
  <c r="AC34" i="41"/>
  <c r="AF34" i="41"/>
  <c r="AC55" i="72"/>
  <c r="AF55" i="72"/>
  <c r="AC33" i="38"/>
  <c r="AF33" i="38"/>
  <c r="AC62" i="40"/>
  <c r="AF62" i="40"/>
  <c r="AB54" i="58"/>
  <c r="Y54" i="58"/>
  <c r="AF35" i="50"/>
  <c r="AC35" i="50"/>
  <c r="AB53" i="58"/>
  <c r="Y53" i="58"/>
  <c r="AC33" i="73"/>
  <c r="AF33" i="73"/>
  <c r="Y36" i="58"/>
  <c r="AB36" i="58"/>
  <c r="Y54" i="71"/>
  <c r="AB54" i="71"/>
  <c r="AE36" i="48"/>
  <c r="AB36" i="48"/>
  <c r="AB52" i="71"/>
  <c r="Y52" i="71"/>
  <c r="AC54" i="72"/>
  <c r="AF54" i="72"/>
  <c r="AF54" i="50"/>
  <c r="AC54" i="50"/>
</calcChain>
</file>

<file path=xl/sharedStrings.xml><?xml version="1.0" encoding="utf-8"?>
<sst xmlns="http://schemas.openxmlformats.org/spreadsheetml/2006/main" count="3696" uniqueCount="316">
  <si>
    <t>Утверждаю</t>
  </si>
  <si>
    <t>Утв. приказом Минфина России</t>
  </si>
  <si>
    <t>Руководитель</t>
  </si>
  <si>
    <t>Е. С. Потапова</t>
  </si>
  <si>
    <t>от 30 марта 2015 г. № 52н</t>
  </si>
  <si>
    <t>учреждения</t>
  </si>
  <si>
    <t>(в ред. от 15 июня 2020 г.)</t>
  </si>
  <si>
    <t>«</t>
  </si>
  <si>
    <t>»</t>
  </si>
  <si>
    <t>апреля</t>
  </si>
  <si>
    <t>2026г.</t>
  </si>
  <si>
    <t>КОДЫ</t>
  </si>
  <si>
    <t>Коды категорий довольст-</t>
  </si>
  <si>
    <t xml:space="preserve">Плановая </t>
  </si>
  <si>
    <t>Числинность</t>
  </si>
  <si>
    <t>Форма по ОКУД</t>
  </si>
  <si>
    <t>вующихся (группы)</t>
  </si>
  <si>
    <t xml:space="preserve">стоимость </t>
  </si>
  <si>
    <t>довольствующихся</t>
  </si>
  <si>
    <t>Суммарных</t>
  </si>
  <si>
    <t>По плановой</t>
  </si>
  <si>
    <t>одного дня,</t>
  </si>
  <si>
    <t>по плановой</t>
  </si>
  <si>
    <t>Дата</t>
  </si>
  <si>
    <t>категорий</t>
  </si>
  <si>
    <t>стоимости</t>
  </si>
  <si>
    <t>руб.</t>
  </si>
  <si>
    <t>одного дня</t>
  </si>
  <si>
    <t>Учреждение</t>
  </si>
  <si>
    <t>МДОУ Детский сад №51 "Чебурашка"</t>
  </si>
  <si>
    <t>по ОКПО</t>
  </si>
  <si>
    <t>дети</t>
  </si>
  <si>
    <t>сотрудники</t>
  </si>
  <si>
    <t>Структурное подразделение</t>
  </si>
  <si>
    <t>Ответственное лицо</t>
  </si>
  <si>
    <t>Е.И. Шрамкова</t>
  </si>
  <si>
    <t>Всего</t>
  </si>
  <si>
    <t>Продукты питания</t>
  </si>
  <si>
    <t>Единица</t>
  </si>
  <si>
    <t>Количество продуктов питания,</t>
  </si>
  <si>
    <t xml:space="preserve"> подлежащих закладке</t>
  </si>
  <si>
    <t>Расход продуктов питания</t>
  </si>
  <si>
    <t>наименование</t>
  </si>
  <si>
    <t>код</t>
  </si>
  <si>
    <t>измерения</t>
  </si>
  <si>
    <t>ЗАВТРАК 1</t>
  </si>
  <si>
    <t>ЗАВТРАК 2</t>
  </si>
  <si>
    <t>ОБЕД</t>
  </si>
  <si>
    <t>ПОЛДНИК</t>
  </si>
  <si>
    <t>Сотрудники</t>
  </si>
  <si>
    <t>(колличество)</t>
  </si>
  <si>
    <t>Каша манная жидкая</t>
  </si>
  <si>
    <t>Бутерброд с маслом</t>
  </si>
  <si>
    <t>Чай с сахаром</t>
  </si>
  <si>
    <t>Фрукт</t>
  </si>
  <si>
    <t>Нарезка из свеклы с чесноком</t>
  </si>
  <si>
    <t>Рассольник "Домашний" с мясом со сметаной</t>
  </si>
  <si>
    <t>Биточки рубленные из птицы запеченные</t>
  </si>
  <si>
    <t xml:space="preserve">Каша гречневая вязкая </t>
  </si>
  <si>
    <t>Компот из изюма</t>
  </si>
  <si>
    <t>Хлеб ржаной</t>
  </si>
  <si>
    <t>Булочка с джемом</t>
  </si>
  <si>
    <t>Кефир</t>
  </si>
  <si>
    <t>операция</t>
  </si>
  <si>
    <t>на довольствующих</t>
  </si>
  <si>
    <t>персонал</t>
  </si>
  <si>
    <t>Итого выдано продук-тов</t>
  </si>
  <si>
    <t>на 1 ребёнка</t>
  </si>
  <si>
    <t>на всех детей</t>
  </si>
  <si>
    <t>на 1 чел.</t>
  </si>
  <si>
    <t>на всех чел.</t>
  </si>
  <si>
    <t>2</t>
  </si>
  <si>
    <t>Количество порций</t>
  </si>
  <si>
    <t>кг</t>
  </si>
  <si>
    <t>Выход — вес порций (гр)</t>
  </si>
  <si>
    <t>Мясо (говядина)</t>
  </si>
  <si>
    <t>Птица</t>
  </si>
  <si>
    <t>Соль</t>
  </si>
  <si>
    <t>Масло сливочное</t>
  </si>
  <si>
    <t>Масло растительное</t>
  </si>
  <si>
    <t>Молоко свежее</t>
  </si>
  <si>
    <t>Сметана</t>
  </si>
  <si>
    <t>Яйцо</t>
  </si>
  <si>
    <t>Джем</t>
  </si>
  <si>
    <t>Мука пшеничная</t>
  </si>
  <si>
    <t>Дрожжи</t>
  </si>
  <si>
    <t>Ванилин</t>
  </si>
  <si>
    <t>Гречка</t>
  </si>
  <si>
    <t>Манка</t>
  </si>
  <si>
    <t>Сахар</t>
  </si>
  <si>
    <t>Сахарная пудра</t>
  </si>
  <si>
    <t>Сок</t>
  </si>
  <si>
    <t>Изюм</t>
  </si>
  <si>
    <t>Курага</t>
  </si>
  <si>
    <t>Картофель</t>
  </si>
  <si>
    <t>Капуста</t>
  </si>
  <si>
    <t>Лук</t>
  </si>
  <si>
    <t>Морковь</t>
  </si>
  <si>
    <t>Свекла</t>
  </si>
  <si>
    <t>Чеснок</t>
  </si>
  <si>
    <t>Огурец соленый</t>
  </si>
  <si>
    <t>Апельсин</t>
  </si>
  <si>
    <t>Батон</t>
  </si>
  <si>
    <t>Хлеб пшеничный</t>
  </si>
  <si>
    <t>Чай</t>
  </si>
  <si>
    <t>Бухгалтер</t>
  </si>
  <si>
    <t>___________________________</t>
  </si>
  <si>
    <t xml:space="preserve">(подпись) расшифровка подписи </t>
  </si>
  <si>
    <t>Зав. призводства</t>
  </si>
  <si>
    <t>_____________________________________________________</t>
  </si>
  <si>
    <t>Врач (диетсестра)</t>
  </si>
  <si>
    <t>(подпись)</t>
  </si>
  <si>
    <t>Повар</t>
  </si>
  <si>
    <t>Л.В. Романова</t>
  </si>
  <si>
    <t>Вафли</t>
  </si>
  <si>
    <t>Яблоко</t>
  </si>
  <si>
    <t>Меню-требования на выдачу продуктов №5</t>
  </si>
  <si>
    <t>07</t>
  </si>
  <si>
    <t>ноября</t>
  </si>
  <si>
    <t>2025г.</t>
  </si>
  <si>
    <t xml:space="preserve">10 </t>
  </si>
  <si>
    <t>Филе птицы запеченое с яйцом</t>
  </si>
  <si>
    <t>Компот из изюма и кураги</t>
  </si>
  <si>
    <t>Кисломолочный напиток в ассортименте</t>
  </si>
  <si>
    <t>Итого</t>
  </si>
  <si>
    <t>23</t>
  </si>
  <si>
    <t>гр</t>
  </si>
  <si>
    <t>8 шт</t>
  </si>
  <si>
    <t>Греча</t>
  </si>
  <si>
    <t>С.А. Истомина</t>
  </si>
  <si>
    <t>2026 г.</t>
  </si>
  <si>
    <t>Дети</t>
  </si>
  <si>
    <t xml:space="preserve">Каша молочная ассорти </t>
  </si>
  <si>
    <t>Бутерброд с сыром</t>
  </si>
  <si>
    <t>Какао с молоком</t>
  </si>
  <si>
    <t>Салат "Любительский"</t>
  </si>
  <si>
    <t>Суп гороховый с гренками</t>
  </si>
  <si>
    <t>Жаркое по-домашнему</t>
  </si>
  <si>
    <t>Компот из свежих яблок</t>
  </si>
  <si>
    <t>Кондитерское изделие</t>
  </si>
  <si>
    <t>Молоко</t>
  </si>
  <si>
    <t xml:space="preserve">Масло сливочное </t>
  </si>
  <si>
    <t>Сыр</t>
  </si>
  <si>
    <t>Мука шпеничная</t>
  </si>
  <si>
    <t>Крупа пшеничная</t>
  </si>
  <si>
    <t>Крупа ячневая</t>
  </si>
  <si>
    <t>Горох</t>
  </si>
  <si>
    <t xml:space="preserve">Бутерброд с сыром </t>
  </si>
  <si>
    <t>Салат любительский</t>
  </si>
  <si>
    <t>Кукуруза консерв.</t>
  </si>
  <si>
    <t>Огурцы соленые</t>
  </si>
  <si>
    <t>Мандарин</t>
  </si>
  <si>
    <t>Какао</t>
  </si>
  <si>
    <t>21</t>
  </si>
  <si>
    <t>Омлет натуральный</t>
  </si>
  <si>
    <t>Банан</t>
  </si>
  <si>
    <t>Меню-требования на выдачу продуктов №6</t>
  </si>
  <si>
    <t>10</t>
  </si>
  <si>
    <t>11</t>
  </si>
  <si>
    <t>Диетическое питание</t>
  </si>
  <si>
    <t>Кондитерские изделия промышленного производства</t>
  </si>
  <si>
    <t>Молоко питьевое кипяченое</t>
  </si>
  <si>
    <t>Печенье</t>
  </si>
  <si>
    <t>Кукуруза консер.</t>
  </si>
  <si>
    <t>Каша рисовая жидкая</t>
  </si>
  <si>
    <t>Бутерброд с маслом и сыром</t>
  </si>
  <si>
    <t>Чай с молоком</t>
  </si>
  <si>
    <t>Нарезка из картофеля с огурцами и зеленым горошком</t>
  </si>
  <si>
    <t>Щи из свежей капусты с картофелем с мясом со сметаной</t>
  </si>
  <si>
    <t>Макаронные изделия отварные</t>
  </si>
  <si>
    <t>Компот из сухофруктов</t>
  </si>
  <si>
    <t xml:space="preserve">Хлеб ржаной </t>
  </si>
  <si>
    <t>Запеканка из творога с молоком сгущенным</t>
  </si>
  <si>
    <t>Рыба</t>
  </si>
  <si>
    <t>Молоко сгущеное</t>
  </si>
  <si>
    <t>Творог</t>
  </si>
  <si>
    <t>Манная крупа</t>
  </si>
  <si>
    <t>Макароны</t>
  </si>
  <si>
    <t>Рис</t>
  </si>
  <si>
    <t>,</t>
  </si>
  <si>
    <t>Капуста свежая</t>
  </si>
  <si>
    <t>Горошек зеленый</t>
  </si>
  <si>
    <t>Томатная паста</t>
  </si>
  <si>
    <t xml:space="preserve">Батон </t>
  </si>
  <si>
    <t xml:space="preserve">Чай </t>
  </si>
  <si>
    <t>Печень говяжья по-строгановски</t>
  </si>
  <si>
    <t xml:space="preserve">Печень </t>
  </si>
  <si>
    <t>Меню-требования на выдачу прдуктов №21</t>
  </si>
  <si>
    <t>28</t>
  </si>
  <si>
    <t>октября</t>
  </si>
  <si>
    <t>29</t>
  </si>
  <si>
    <t>Напиток из шиповника</t>
  </si>
  <si>
    <t>Вареники ленивые со сгущеным молоком</t>
  </si>
  <si>
    <t>Печень</t>
  </si>
  <si>
    <t>3 шт</t>
  </si>
  <si>
    <t>Шиповник</t>
  </si>
  <si>
    <t>Численность</t>
  </si>
  <si>
    <t>Суп молочный с макаронными изделиями</t>
  </si>
  <si>
    <t>Салат из квашеной капусты</t>
  </si>
  <si>
    <t>Суп картофельный с рыбой</t>
  </si>
  <si>
    <t>Котлета домашшняя из говядины запеченная</t>
  </si>
  <si>
    <t>Рагу овощное</t>
  </si>
  <si>
    <t>Компот из смеси сухофруктов</t>
  </si>
  <si>
    <t>Сдоба обыкновенная</t>
  </si>
  <si>
    <t>Рыба (пикша)</t>
  </si>
  <si>
    <t xml:space="preserve">Мука пшеничная </t>
  </si>
  <si>
    <t>Cок</t>
  </si>
  <si>
    <t>Каппуста квашеная</t>
  </si>
  <si>
    <t xml:space="preserve">Лук </t>
  </si>
  <si>
    <t>МДОУ "Детский сад №51 "Чебурашка"</t>
  </si>
  <si>
    <t>Каша гречневая жидкая</t>
  </si>
  <si>
    <t>Бутерброд с джемом</t>
  </si>
  <si>
    <t>Борщ с капустой и картофелем, со сметаной</t>
  </si>
  <si>
    <t>Пюре картофельное</t>
  </si>
  <si>
    <t xml:space="preserve">Компот из изюма </t>
  </si>
  <si>
    <t>Кисломолочный напиток</t>
  </si>
  <si>
    <t>Мясо</t>
  </si>
  <si>
    <t xml:space="preserve">Молоко свежее </t>
  </si>
  <si>
    <t xml:space="preserve">Дрожжи </t>
  </si>
  <si>
    <t>Борщ с капустой и картофелем, с мясом со сметаной</t>
  </si>
  <si>
    <t>Пряник</t>
  </si>
  <si>
    <t>Лимон</t>
  </si>
  <si>
    <t>Зав. призводством</t>
  </si>
  <si>
    <t>Рыба припущенная в сметане</t>
  </si>
  <si>
    <t xml:space="preserve"> </t>
  </si>
  <si>
    <t>Ответственное лицо:</t>
  </si>
  <si>
    <t>Каша ячневая жидкая</t>
  </si>
  <si>
    <t>Суп картофельный с мясными фрикадельками</t>
  </si>
  <si>
    <t>Плов из птицы</t>
  </si>
  <si>
    <t>Запеканка из творога со сгущенным молоком</t>
  </si>
  <si>
    <t>Крупа манная</t>
  </si>
  <si>
    <t xml:space="preserve">Рис </t>
  </si>
  <si>
    <t xml:space="preserve">Томатная паста </t>
  </si>
  <si>
    <t>Яблоки</t>
  </si>
  <si>
    <t>Молоко/ Кефир</t>
  </si>
  <si>
    <t>Капуста квашеная</t>
  </si>
  <si>
    <t>Меню-требования на выдачу продуктов №1 на сотрудников</t>
  </si>
  <si>
    <t>31</t>
  </si>
  <si>
    <t>01</t>
  </si>
  <si>
    <t xml:space="preserve">Компот из свежих яблок </t>
  </si>
  <si>
    <t>1 шт</t>
  </si>
  <si>
    <t>Каша пшенная жидкая</t>
  </si>
  <si>
    <t>Нарезка из картофеля с кукурузой</t>
  </si>
  <si>
    <t>Свекольник с мясом, со сметаной</t>
  </si>
  <si>
    <t>Биточки печеночные</t>
  </si>
  <si>
    <t>Каша гречневая вязкая</t>
  </si>
  <si>
    <t xml:space="preserve">Чай с сахаром </t>
  </si>
  <si>
    <t>Печень говяжья</t>
  </si>
  <si>
    <t>Крупа гречневая</t>
  </si>
  <si>
    <t>Пшено</t>
  </si>
  <si>
    <t>Кукуруза</t>
  </si>
  <si>
    <t>Меню-требования на выдачу продуктов № 1</t>
  </si>
  <si>
    <t>Суп молочный с овсяной крупой</t>
  </si>
  <si>
    <t>Яйца вареные</t>
  </si>
  <si>
    <t xml:space="preserve">Бутерброд с джемом </t>
  </si>
  <si>
    <t>Свекла отварная с маслом растительным</t>
  </si>
  <si>
    <t>Рассольник Ленинградский с мясом и сметаной</t>
  </si>
  <si>
    <t>Котлета из курицы</t>
  </si>
  <si>
    <t>Булочка ванильная</t>
  </si>
  <si>
    <t>Молоко сгущенное</t>
  </si>
  <si>
    <t>Крупа перловая</t>
  </si>
  <si>
    <t>Геркулес</t>
  </si>
  <si>
    <t xml:space="preserve">Огурец соленый </t>
  </si>
  <si>
    <t>Меню-требования на выдачу продуктов № 2</t>
  </si>
  <si>
    <t>Каша "Дружба"</t>
  </si>
  <si>
    <t>Салат из капусты белокачанной с морковью</t>
  </si>
  <si>
    <t>Суп лапша домашняя с курицей</t>
  </si>
  <si>
    <t>Шницель из мяса</t>
  </si>
  <si>
    <t>Овощи, припущенные в сметане</t>
  </si>
  <si>
    <t>Компот из кураги</t>
  </si>
  <si>
    <t>Макароны с сыром</t>
  </si>
  <si>
    <t>30</t>
  </si>
  <si>
    <t>Каша из овсяных хлопьев "Геркулес" жидкая</t>
  </si>
  <si>
    <t>Чай с лимоном</t>
  </si>
  <si>
    <t>Уха рыбацкая</t>
  </si>
  <si>
    <t>Биточки рубленные из птицы запеченые</t>
  </si>
  <si>
    <t>Макароны отварные</t>
  </si>
  <si>
    <t>Сырники с джемом</t>
  </si>
  <si>
    <t xml:space="preserve">Уха рыбацкая </t>
  </si>
  <si>
    <t>Икра кабачковая</t>
  </si>
  <si>
    <t xml:space="preserve">Горошек зеленый </t>
  </si>
  <si>
    <t>04</t>
  </si>
  <si>
    <t>мая</t>
  </si>
  <si>
    <t>Прияник</t>
  </si>
  <si>
    <t>05</t>
  </si>
  <si>
    <t>Меню-требования на выдачу прдуктов № 3</t>
  </si>
  <si>
    <t>06</t>
  </si>
  <si>
    <t>Меню-требования на выдачу продуктов № 4</t>
  </si>
  <si>
    <t>Меню-требования на выдачу продуктов № 5</t>
  </si>
  <si>
    <t>08</t>
  </si>
  <si>
    <t>Сдоба обыкновеная</t>
  </si>
  <si>
    <t>Меню-требования на выдачу продуктов № 6</t>
  </si>
  <si>
    <t>12</t>
  </si>
  <si>
    <t>Меню-требования на выдачу продуктов № 7</t>
  </si>
  <si>
    <t>13</t>
  </si>
  <si>
    <t>Меню-требования на выдачу продуктов № 08</t>
  </si>
  <si>
    <t>14</t>
  </si>
  <si>
    <t>15</t>
  </si>
  <si>
    <t>Меню-требования на выдачу продуктов № 9</t>
  </si>
  <si>
    <t>Меню-требования на выдачу продуктов № 10</t>
  </si>
  <si>
    <t>18</t>
  </si>
  <si>
    <t>Меню-требования на выдачу продуктов № 11</t>
  </si>
  <si>
    <t>19</t>
  </si>
  <si>
    <t>Меню-требования на выдачу прдуктов № 12</t>
  </si>
  <si>
    <t>20</t>
  </si>
  <si>
    <t>Огурец свежий в нарезке</t>
  </si>
  <si>
    <t>Огурец свежий</t>
  </si>
  <si>
    <t>Меню-требования на выдачу продуктов № 13</t>
  </si>
  <si>
    <t>Яйцо вареное</t>
  </si>
  <si>
    <t>Салат из квашеной капусты / Икра кабачковая</t>
  </si>
  <si>
    <t>Овощи соленые в нарезке</t>
  </si>
  <si>
    <t>Меню-требования на выдачу продуктов № 14</t>
  </si>
  <si>
    <t>22</t>
  </si>
  <si>
    <t>Меню-требования на выдачу продуктов № 15</t>
  </si>
  <si>
    <t>25</t>
  </si>
  <si>
    <t>Нарезка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</si>
</sst>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.00"/>
  </numFmts>
  <fonts count="21">
    <font>
      <sz val="11"/>
      <name val="Calibri"/>
      <charset val="134"/>
    </font>
    <font>
      <sz val="8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sz val="11"/>
      <name val="Times New Roman"/>
      <charset val="204"/>
    </font>
    <font>
      <sz val="9"/>
      <name val="Times New Roman"/>
      <charset val="204"/>
    </font>
    <font>
      <b/>
      <sz val="8"/>
      <name val="Times New Roman"/>
      <charset val="204"/>
    </font>
    <font>
      <b/>
      <sz val="12"/>
      <name val="Times New Roman"/>
      <charset val="204"/>
    </font>
    <font>
      <sz val="12"/>
      <name val="Calibri"/>
      <charset val="204"/>
    </font>
    <font>
      <sz val="8"/>
      <name val="Calibri"/>
      <charset val="204"/>
    </font>
    <font>
      <i/>
      <sz val="8"/>
      <name val="Times New Roman"/>
      <charset val="204"/>
    </font>
    <font>
      <b/>
      <sz val="10"/>
      <name val="Times New Roman"/>
      <charset val="204"/>
    </font>
    <font>
      <sz val="14"/>
      <name val="Calibri"/>
      <charset val="204"/>
    </font>
    <font>
      <sz val="14"/>
      <name val="Times New Roman"/>
      <charset val="204"/>
    </font>
    <font>
      <sz val="16"/>
      <color rgb="FFFF0000"/>
      <name val="Times New Roman"/>
      <charset val="204"/>
    </font>
    <font>
      <b/>
      <sz val="11"/>
      <name val="Times New Roman"/>
      <charset val="204"/>
    </font>
    <font>
      <sz val="11"/>
      <name val="Calibri"/>
      <charset val="204"/>
    </font>
    <font>
      <i/>
      <sz val="11"/>
      <name val="Times New Roman"/>
      <charset val="204"/>
    </font>
    <font>
      <sz val="9"/>
      <name val="Calibri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rgb="FF000000"/>
      </bottom>
      <diagonal/>
    </border>
    <border>
      <left/>
      <right/>
      <top style="medium">
        <color auto="1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thin">
        <color rgb="FF000000"/>
      </bottom>
      <diagonal/>
    </border>
    <border>
      <left/>
      <right style="thin">
        <color auto="1"/>
      </right>
      <top style="medium">
        <color auto="1"/>
      </top>
      <bottom style="thin">
        <color rgb="FF000000"/>
      </bottom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thin">
        <color rgb="FF000000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thin">
        <color auto="1"/>
      </left>
      <right/>
      <top style="thin">
        <color rgb="FF000000"/>
      </top>
      <bottom style="medium">
        <color auto="1"/>
      </bottom>
      <diagonal/>
    </border>
    <border>
      <left/>
      <right style="thin">
        <color auto="1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/>
      <diagonal/>
    </border>
    <border>
      <left/>
      <right style="medium">
        <color auto="1"/>
      </right>
      <top style="medium">
        <color auto="1"/>
      </top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90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right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9" fontId="3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30" xfId="0" applyFont="1" applyBorder="1" applyAlignment="1">
      <alignment horizontal="center" vertical="top"/>
    </xf>
    <xf numFmtId="0" fontId="1" fillId="0" borderId="31" xfId="0" applyFont="1" applyBorder="1" applyAlignment="1">
      <alignment horizontal="right" vertical="top"/>
    </xf>
    <xf numFmtId="0" fontId="1" fillId="0" borderId="33" xfId="0" applyFont="1" applyBorder="1" applyAlignment="1">
      <alignment horizontal="center" vertical="top"/>
    </xf>
    <xf numFmtId="0" fontId="1" fillId="0" borderId="31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3" fillId="0" borderId="36" xfId="0" applyFont="1" applyBorder="1" applyAlignment="1">
      <alignment horizontal="center"/>
    </xf>
    <xf numFmtId="49" fontId="1" fillId="0" borderId="36" xfId="0" applyNumberFormat="1" applyFont="1" applyBorder="1" applyAlignment="1">
      <alignment horizontal="center"/>
    </xf>
    <xf numFmtId="49" fontId="1" fillId="0" borderId="32" xfId="0" applyNumberFormat="1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2" fillId="0" borderId="30" xfId="0" applyFont="1" applyBorder="1" applyAlignment="1">
      <alignment horizontal="center"/>
    </xf>
    <xf numFmtId="49" fontId="1" fillId="0" borderId="32" xfId="0" applyNumberFormat="1" applyFont="1" applyBorder="1" applyAlignment="1">
      <alignment horizontal="left"/>
    </xf>
    <xf numFmtId="0" fontId="1" fillId="0" borderId="34" xfId="0" applyFont="1" applyBorder="1" applyAlignment="1">
      <alignment horizontal="right" wrapText="1"/>
    </xf>
    <xf numFmtId="0" fontId="1" fillId="0" borderId="3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49" fontId="1" fillId="0" borderId="38" xfId="0" applyNumberFormat="1" applyFont="1" applyBorder="1" applyAlignment="1">
      <alignment horizontal="left"/>
    </xf>
    <xf numFmtId="0" fontId="1" fillId="0" borderId="39" xfId="0" applyFont="1" applyBorder="1" applyAlignment="1">
      <alignment horizontal="right" wrapText="1"/>
    </xf>
    <xf numFmtId="0" fontId="2" fillId="0" borderId="30" xfId="0" applyFont="1" applyBorder="1" applyAlignment="1">
      <alignment horizontal="left"/>
    </xf>
    <xf numFmtId="0" fontId="2" fillId="0" borderId="36" xfId="0" applyFont="1" applyBorder="1" applyAlignment="1">
      <alignment horizontal="center"/>
    </xf>
    <xf numFmtId="0" fontId="2" fillId="0" borderId="34" xfId="0" applyFont="1" applyBorder="1" applyAlignment="1">
      <alignment horizontal="right" wrapText="1"/>
    </xf>
    <xf numFmtId="0" fontId="2" fillId="0" borderId="40" xfId="0" applyFont="1" applyBorder="1" applyAlignment="1">
      <alignment horizontal="left"/>
    </xf>
    <xf numFmtId="0" fontId="2" fillId="0" borderId="42" xfId="0" applyFont="1" applyBorder="1" applyAlignment="1">
      <alignment horizontal="right" wrapText="1"/>
    </xf>
    <xf numFmtId="49" fontId="1" fillId="0" borderId="44" xfId="0" applyNumberFormat="1" applyFont="1" applyBorder="1" applyAlignment="1">
      <alignment horizontal="left"/>
    </xf>
    <xf numFmtId="0" fontId="2" fillId="0" borderId="45" xfId="0" applyFont="1" applyBorder="1" applyAlignment="1">
      <alignment horizontal="right" wrapText="1"/>
    </xf>
    <xf numFmtId="0" fontId="5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right" wrapText="1"/>
    </xf>
    <xf numFmtId="0" fontId="1" fillId="0" borderId="35" xfId="0" applyFont="1" applyBorder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49" fontId="2" fillId="0" borderId="37" xfId="0" applyNumberFormat="1" applyFont="1" applyBorder="1" applyAlignment="1">
      <alignment horizontal="left"/>
    </xf>
    <xf numFmtId="49" fontId="1" fillId="0" borderId="13" xfId="0" applyNumberFormat="1" applyFont="1" applyBorder="1" applyAlignment="1">
      <alignment horizontal="left"/>
    </xf>
    <xf numFmtId="0" fontId="2" fillId="0" borderId="46" xfId="0" applyFont="1" applyBorder="1" applyAlignment="1">
      <alignment horizontal="right" wrapText="1"/>
    </xf>
    <xf numFmtId="0" fontId="2" fillId="0" borderId="0" xfId="0" applyFont="1" applyAlignment="1">
      <alignment horizontal="center"/>
    </xf>
    <xf numFmtId="0" fontId="6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" fillId="0" borderId="55" xfId="0" applyFont="1" applyBorder="1" applyAlignment="1">
      <alignment horizontal="center" vertical="top"/>
    </xf>
    <xf numFmtId="0" fontId="1" fillId="0" borderId="56" xfId="0" applyFont="1" applyBorder="1" applyAlignment="1">
      <alignment horizontal="center" vertical="top"/>
    </xf>
    <xf numFmtId="0" fontId="1" fillId="0" borderId="57" xfId="0" applyFont="1" applyBorder="1" applyAlignment="1">
      <alignment horizontal="center" vertical="top"/>
    </xf>
    <xf numFmtId="0" fontId="1" fillId="0" borderId="40" xfId="0" applyFont="1" applyBorder="1" applyAlignment="1">
      <alignment horizontal="center" vertical="top"/>
    </xf>
    <xf numFmtId="0" fontId="1" fillId="0" borderId="58" xfId="0" applyFont="1" applyBorder="1" applyAlignment="1">
      <alignment horizontal="right" vertical="top"/>
    </xf>
    <xf numFmtId="0" fontId="1" fillId="0" borderId="41" xfId="0" applyFont="1" applyBorder="1" applyAlignment="1">
      <alignment horizontal="center" vertical="top"/>
    </xf>
    <xf numFmtId="0" fontId="3" fillId="0" borderId="30" xfId="0" applyFont="1" applyBorder="1" applyAlignment="1">
      <alignment horizontal="center" wrapText="1"/>
    </xf>
    <xf numFmtId="0" fontId="3" fillId="0" borderId="40" xfId="0" applyFont="1" applyBorder="1" applyAlignment="1">
      <alignment horizontal="center" wrapText="1"/>
    </xf>
    <xf numFmtId="0" fontId="3" fillId="0" borderId="58" xfId="0" applyFont="1" applyBorder="1" applyAlignment="1">
      <alignment horizontal="center" wrapText="1"/>
    </xf>
    <xf numFmtId="0" fontId="3" fillId="0" borderId="41" xfId="0" applyFont="1" applyBorder="1" applyAlignment="1">
      <alignment horizontal="center" wrapText="1"/>
    </xf>
    <xf numFmtId="0" fontId="1" fillId="0" borderId="30" xfId="0" applyFont="1" applyBorder="1" applyAlignment="1">
      <alignment horizontal="right" wrapText="1"/>
    </xf>
    <xf numFmtId="0" fontId="1" fillId="0" borderId="40" xfId="0" applyFont="1" applyBorder="1" applyAlignment="1">
      <alignment horizontal="right" wrapText="1"/>
    </xf>
    <xf numFmtId="0" fontId="1" fillId="0" borderId="58" xfId="0" applyFont="1" applyBorder="1" applyAlignment="1">
      <alignment horizontal="right" wrapText="1"/>
    </xf>
    <xf numFmtId="0" fontId="1" fillId="0" borderId="41" xfId="0" applyFont="1" applyBorder="1" applyAlignment="1">
      <alignment horizontal="right" wrapText="1"/>
    </xf>
    <xf numFmtId="0" fontId="1" fillId="0" borderId="37" xfId="0" applyFont="1" applyBorder="1" applyAlignment="1">
      <alignment horizontal="right" wrapText="1"/>
    </xf>
    <xf numFmtId="0" fontId="1" fillId="0" borderId="62" xfId="0" applyFont="1" applyBorder="1" applyAlignment="1">
      <alignment horizontal="right" wrapText="1"/>
    </xf>
    <xf numFmtId="0" fontId="1" fillId="0" borderId="63" xfId="0" applyFont="1" applyBorder="1" applyAlignment="1">
      <alignment horizontal="right" wrapText="1"/>
    </xf>
    <xf numFmtId="0" fontId="1" fillId="0" borderId="64" xfId="0" applyFont="1" applyBorder="1" applyAlignment="1">
      <alignment horizontal="right" wrapText="1"/>
    </xf>
    <xf numFmtId="0" fontId="2" fillId="0" borderId="30" xfId="0" applyFont="1" applyBorder="1" applyAlignment="1">
      <alignment horizontal="right" wrapText="1"/>
    </xf>
    <xf numFmtId="0" fontId="2" fillId="0" borderId="36" xfId="0" applyFont="1" applyBorder="1" applyAlignment="1">
      <alignment horizontal="right" wrapText="1"/>
    </xf>
    <xf numFmtId="0" fontId="2" fillId="0" borderId="15" xfId="0" applyFont="1" applyBorder="1" applyAlignment="1">
      <alignment horizontal="right" wrapText="1"/>
    </xf>
    <xf numFmtId="0" fontId="2" fillId="0" borderId="65" xfId="0" applyFont="1" applyBorder="1" applyAlignment="1">
      <alignment horizontal="right" wrapText="1"/>
    </xf>
    <xf numFmtId="0" fontId="2" fillId="0" borderId="66" xfId="0" applyFont="1" applyBorder="1" applyAlignment="1">
      <alignment horizontal="right" wrapText="1"/>
    </xf>
    <xf numFmtId="0" fontId="2" fillId="0" borderId="1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58" xfId="0" applyFont="1" applyBorder="1" applyAlignment="1">
      <alignment horizontal="right" wrapText="1"/>
    </xf>
    <xf numFmtId="0" fontId="2" fillId="0" borderId="41" xfId="0" applyFont="1" applyBorder="1" applyAlignment="1">
      <alignment horizontal="right" wrapText="1"/>
    </xf>
    <xf numFmtId="0" fontId="8" fillId="0" borderId="34" xfId="0" applyFont="1" applyBorder="1" applyAlignment="1">
      <alignment horizontal="right" wrapText="1"/>
    </xf>
    <xf numFmtId="0" fontId="8" fillId="0" borderId="41" xfId="0" applyFont="1" applyBorder="1" applyAlignment="1">
      <alignment horizontal="right" wrapText="1"/>
    </xf>
    <xf numFmtId="0" fontId="2" fillId="0" borderId="31" xfId="0" applyFont="1" applyBorder="1" applyAlignment="1">
      <alignment horizontal="right" wrapText="1"/>
    </xf>
    <xf numFmtId="0" fontId="2" fillId="0" borderId="11" xfId="0" applyFont="1" applyBorder="1" applyAlignment="1">
      <alignment horizontal="right" wrapText="1"/>
    </xf>
    <xf numFmtId="0" fontId="2" fillId="0" borderId="67" xfId="0" applyFont="1" applyBorder="1" applyAlignment="1">
      <alignment horizontal="right" wrapText="1"/>
    </xf>
    <xf numFmtId="0" fontId="2" fillId="0" borderId="12" xfId="0" applyFont="1" applyBorder="1" applyAlignment="1">
      <alignment horizontal="right" wrapText="1"/>
    </xf>
    <xf numFmtId="0" fontId="2" fillId="0" borderId="43" xfId="0" applyFont="1" applyBorder="1" applyAlignment="1">
      <alignment horizontal="right" wrapText="1"/>
    </xf>
    <xf numFmtId="0" fontId="2" fillId="0" borderId="68" xfId="0" applyFont="1" applyBorder="1" applyAlignment="1">
      <alignment horizontal="right" wrapText="1"/>
    </xf>
    <xf numFmtId="0" fontId="2" fillId="0" borderId="69" xfId="0" applyFont="1" applyBorder="1" applyAlignment="1">
      <alignment horizontal="right" wrapText="1"/>
    </xf>
    <xf numFmtId="0" fontId="8" fillId="0" borderId="45" xfId="0" applyFont="1" applyBorder="1" applyAlignment="1">
      <alignment horizontal="right" wrapText="1"/>
    </xf>
    <xf numFmtId="164" fontId="1" fillId="0" borderId="0" xfId="0" applyNumberFormat="1" applyFont="1" applyAlignment="1">
      <alignment horizontal="right" wrapText="1"/>
    </xf>
    <xf numFmtId="164" fontId="9" fillId="0" borderId="0" xfId="0" applyNumberFormat="1" applyFont="1" applyAlignment="1">
      <alignment horizontal="right" wrapText="1"/>
    </xf>
    <xf numFmtId="0" fontId="1" fillId="0" borderId="32" xfId="0" applyFont="1" applyBorder="1" applyAlignment="1">
      <alignment horizontal="center" vertical="top"/>
    </xf>
    <xf numFmtId="0" fontId="1" fillId="0" borderId="32" xfId="0" applyFont="1" applyBorder="1" applyAlignment="1">
      <alignment horizontal="right" wrapText="1"/>
    </xf>
    <xf numFmtId="0" fontId="1" fillId="0" borderId="72" xfId="0" applyFont="1" applyBorder="1" applyAlignment="1">
      <alignment horizontal="right" wrapText="1"/>
    </xf>
    <xf numFmtId="0" fontId="2" fillId="0" borderId="73" xfId="0" applyFont="1" applyBorder="1" applyAlignment="1">
      <alignment horizontal="right" wrapText="1"/>
    </xf>
    <xf numFmtId="0" fontId="2" fillId="0" borderId="74" xfId="0" applyFont="1" applyBorder="1" applyAlignment="1">
      <alignment horizontal="right" wrapText="1"/>
    </xf>
    <xf numFmtId="0" fontId="2" fillId="0" borderId="75" xfId="0" applyFont="1" applyBorder="1" applyAlignment="1">
      <alignment horizontal="right" wrapText="1"/>
    </xf>
    <xf numFmtId="49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32" xfId="0" applyFont="1" applyBorder="1" applyAlignment="1">
      <alignment horizontal="center" wrapText="1"/>
    </xf>
    <xf numFmtId="0" fontId="3" fillId="0" borderId="44" xfId="0" applyFont="1" applyBorder="1" applyAlignment="1">
      <alignment horizontal="center" wrapText="1"/>
    </xf>
    <xf numFmtId="0" fontId="1" fillId="0" borderId="44" xfId="0" applyFont="1" applyBorder="1" applyAlignment="1">
      <alignment horizontal="right" wrapText="1"/>
    </xf>
    <xf numFmtId="0" fontId="1" fillId="0" borderId="38" xfId="0" applyFont="1" applyBorder="1" applyAlignment="1">
      <alignment horizontal="right" wrapText="1"/>
    </xf>
    <xf numFmtId="0" fontId="1" fillId="0" borderId="77" xfId="0" applyFont="1" applyBorder="1" applyAlignment="1">
      <alignment horizontal="right" wrapText="1"/>
    </xf>
    <xf numFmtId="0" fontId="2" fillId="0" borderId="17" xfId="0" applyFont="1" applyBorder="1" applyAlignment="1">
      <alignment horizontal="right" wrapText="1"/>
    </xf>
    <xf numFmtId="0" fontId="2" fillId="0" borderId="61" xfId="0" applyFont="1" applyBorder="1" applyAlignment="1">
      <alignment horizontal="right" wrapText="1"/>
    </xf>
    <xf numFmtId="0" fontId="2" fillId="0" borderId="32" xfId="0" applyFont="1" applyBorder="1" applyAlignment="1">
      <alignment horizontal="right" wrapText="1"/>
    </xf>
    <xf numFmtId="0" fontId="2" fillId="0" borderId="44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2" fillId="0" borderId="59" xfId="0" applyFont="1" applyBorder="1" applyAlignment="1">
      <alignment horizontal="right" wrapText="1"/>
    </xf>
    <xf numFmtId="0" fontId="2" fillId="0" borderId="78" xfId="0" applyFont="1" applyBorder="1" applyAlignment="1">
      <alignment horizontal="right" wrapText="1"/>
    </xf>
    <xf numFmtId="0" fontId="2" fillId="0" borderId="79" xfId="0" applyFont="1" applyBorder="1" applyAlignment="1">
      <alignment horizontal="right" wrapText="1"/>
    </xf>
    <xf numFmtId="0" fontId="2" fillId="0" borderId="80" xfId="0" applyFont="1" applyBorder="1" applyAlignment="1">
      <alignment horizontal="right" wrapText="1"/>
    </xf>
    <xf numFmtId="0" fontId="3" fillId="0" borderId="0" xfId="0" applyFont="1" applyAlignment="1">
      <alignment horizontal="right"/>
    </xf>
    <xf numFmtId="0" fontId="2" fillId="0" borderId="41" xfId="0" applyFont="1" applyBorder="1" applyAlignment="1">
      <alignment horizontal="center" vertical="top"/>
    </xf>
    <xf numFmtId="0" fontId="2" fillId="0" borderId="30" xfId="0" applyFont="1" applyBorder="1" applyAlignment="1">
      <alignment horizontal="center" vertical="top"/>
    </xf>
    <xf numFmtId="0" fontId="2" fillId="0" borderId="41" xfId="0" applyFont="1" applyBorder="1" applyAlignment="1">
      <alignment horizontal="center" vertical="top" wrapText="1"/>
    </xf>
    <xf numFmtId="0" fontId="11" fillId="0" borderId="41" xfId="0" applyFont="1" applyBorder="1" applyAlignment="1">
      <alignment horizontal="right" wrapText="1"/>
    </xf>
    <xf numFmtId="0" fontId="1" fillId="0" borderId="30" xfId="0" applyFont="1" applyBorder="1" applyAlignment="1">
      <alignment horizontal="center" wrapText="1"/>
    </xf>
    <xf numFmtId="0" fontId="1" fillId="0" borderId="40" xfId="0" applyFont="1" applyBorder="1" applyAlignment="1">
      <alignment horizontal="center" wrapText="1"/>
    </xf>
    <xf numFmtId="0" fontId="11" fillId="0" borderId="40" xfId="0" applyFont="1" applyBorder="1" applyAlignment="1">
      <alignment horizontal="right" wrapText="1"/>
    </xf>
    <xf numFmtId="0" fontId="1" fillId="0" borderId="58" xfId="0" applyFont="1" applyBorder="1" applyAlignment="1">
      <alignment horizontal="center" wrapText="1"/>
    </xf>
    <xf numFmtId="0" fontId="11" fillId="0" borderId="64" xfId="0" applyFont="1" applyBorder="1" applyAlignment="1">
      <alignment horizontal="right" wrapText="1"/>
    </xf>
    <xf numFmtId="0" fontId="1" fillId="0" borderId="37" xfId="0" applyFont="1" applyBorder="1" applyAlignment="1">
      <alignment horizontal="center" wrapText="1"/>
    </xf>
    <xf numFmtId="0" fontId="1" fillId="0" borderId="38" xfId="0" applyFont="1" applyBorder="1" applyAlignment="1">
      <alignment horizontal="center" wrapText="1"/>
    </xf>
    <xf numFmtId="0" fontId="1" fillId="0" borderId="38" xfId="0" applyFont="1" applyBorder="1" applyAlignment="1">
      <alignment horizontal="left" wrapText="1"/>
    </xf>
    <xf numFmtId="2" fontId="1" fillId="0" borderId="83" xfId="0" applyNumberFormat="1" applyFont="1" applyBorder="1" applyAlignment="1">
      <alignment horizontal="center" wrapText="1"/>
    </xf>
    <xf numFmtId="0" fontId="7" fillId="0" borderId="16" xfId="0" applyFont="1" applyBorder="1" applyAlignment="1">
      <alignment horizontal="right" wrapText="1"/>
    </xf>
    <xf numFmtId="0" fontId="7" fillId="0" borderId="36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7" fillId="0" borderId="17" xfId="0" applyFont="1" applyBorder="1" applyAlignment="1">
      <alignment horizontal="center" wrapText="1"/>
    </xf>
    <xf numFmtId="0" fontId="2" fillId="0" borderId="65" xfId="0" applyFont="1" applyBorder="1" applyAlignment="1">
      <alignment horizontal="center" wrapText="1"/>
    </xf>
    <xf numFmtId="0" fontId="8" fillId="0" borderId="30" xfId="0" applyFont="1" applyBorder="1" applyAlignment="1">
      <alignment horizontal="right" wrapText="1"/>
    </xf>
    <xf numFmtId="0" fontId="8" fillId="0" borderId="32" xfId="0" applyFont="1" applyBorder="1" applyAlignment="1">
      <alignment horizontal="right" wrapText="1"/>
    </xf>
    <xf numFmtId="0" fontId="8" fillId="0" borderId="43" xfId="0" applyFont="1" applyBorder="1" applyAlignment="1">
      <alignment horizontal="right" wrapText="1"/>
    </xf>
    <xf numFmtId="0" fontId="8" fillId="0" borderId="78" xfId="0" applyFont="1" applyBorder="1" applyAlignment="1">
      <alignment horizontal="righ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11" fillId="0" borderId="34" xfId="0" applyFont="1" applyBorder="1" applyAlignment="1">
      <alignment horizontal="right" wrapText="1"/>
    </xf>
    <xf numFmtId="2" fontId="1" fillId="0" borderId="63" xfId="0" applyNumberFormat="1" applyFont="1" applyBorder="1" applyAlignment="1">
      <alignment horizontal="center" wrapText="1"/>
    </xf>
    <xf numFmtId="0" fontId="7" fillId="0" borderId="30" xfId="0" applyFont="1" applyBorder="1" applyAlignment="1">
      <alignment horizontal="center" wrapText="1"/>
    </xf>
    <xf numFmtId="49" fontId="1" fillId="0" borderId="76" xfId="0" applyNumberFormat="1" applyFont="1" applyBorder="1" applyAlignment="1">
      <alignment horizontal="left"/>
    </xf>
    <xf numFmtId="0" fontId="2" fillId="0" borderId="33" xfId="0" applyFont="1" applyBorder="1" applyAlignment="1">
      <alignment horizontal="right" wrapText="1"/>
    </xf>
    <xf numFmtId="49" fontId="1" fillId="0" borderId="79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left"/>
    </xf>
    <xf numFmtId="0" fontId="2" fillId="0" borderId="82" xfId="0" applyFont="1" applyBorder="1" applyAlignment="1">
      <alignment horizontal="right" wrapText="1"/>
    </xf>
    <xf numFmtId="0" fontId="2" fillId="0" borderId="54" xfId="0" applyFont="1" applyBorder="1" applyAlignment="1">
      <alignment horizontal="right" wrapText="1"/>
    </xf>
    <xf numFmtId="0" fontId="8" fillId="0" borderId="80" xfId="0" applyFont="1" applyBorder="1" applyAlignment="1">
      <alignment horizontal="right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0" fontId="12" fillId="0" borderId="0" xfId="0" applyFont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0" fontId="2" fillId="0" borderId="36" xfId="0" applyFont="1" applyBorder="1" applyAlignment="1">
      <alignment horizontal="left"/>
    </xf>
    <xf numFmtId="0" fontId="13" fillId="0" borderId="36" xfId="0" applyFont="1" applyBorder="1" applyAlignment="1">
      <alignment horizontal="center"/>
    </xf>
    <xf numFmtId="0" fontId="13" fillId="0" borderId="34" xfId="0" applyFont="1" applyBorder="1" applyAlignment="1">
      <alignment horizontal="right" wrapText="1"/>
    </xf>
    <xf numFmtId="49" fontId="1" fillId="0" borderId="78" xfId="0" applyNumberFormat="1" applyFont="1" applyBorder="1" applyAlignment="1">
      <alignment horizontal="left"/>
    </xf>
    <xf numFmtId="0" fontId="13" fillId="0" borderId="30" xfId="0" applyFont="1" applyBorder="1" applyAlignment="1">
      <alignment horizontal="right" wrapText="1"/>
    </xf>
    <xf numFmtId="0" fontId="13" fillId="0" borderId="58" xfId="0" applyFont="1" applyBorder="1" applyAlignment="1">
      <alignment horizontal="right" wrapText="1"/>
    </xf>
    <xf numFmtId="0" fontId="13" fillId="0" borderId="41" xfId="0" applyFont="1" applyBorder="1" applyAlignment="1">
      <alignment horizontal="right" wrapText="1"/>
    </xf>
    <xf numFmtId="0" fontId="2" fillId="0" borderId="70" xfId="0" applyFont="1" applyBorder="1" applyAlignment="1">
      <alignment horizontal="right" wrapText="1"/>
    </xf>
    <xf numFmtId="0" fontId="2" fillId="0" borderId="76" xfId="0" applyFont="1" applyBorder="1" applyAlignment="1">
      <alignment horizontal="right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3" fillId="0" borderId="32" xfId="0" applyFont="1" applyBorder="1" applyAlignment="1">
      <alignment horizontal="right" wrapText="1"/>
    </xf>
    <xf numFmtId="0" fontId="13" fillId="0" borderId="44" xfId="0" applyFont="1" applyBorder="1" applyAlignment="1">
      <alignment horizontal="right" wrapText="1"/>
    </xf>
    <xf numFmtId="0" fontId="1" fillId="0" borderId="85" xfId="0" applyFont="1" applyBorder="1" applyAlignment="1">
      <alignment horizontal="center" vertical="top"/>
    </xf>
    <xf numFmtId="0" fontId="1" fillId="0" borderId="13" xfId="0" applyFont="1" applyBorder="1" applyAlignment="1">
      <alignment horizontal="right" wrapText="1"/>
    </xf>
    <xf numFmtId="0" fontId="1" fillId="0" borderId="46" xfId="0" applyFont="1" applyBorder="1" applyAlignment="1">
      <alignment horizontal="right" wrapText="1"/>
    </xf>
    <xf numFmtId="0" fontId="2" fillId="0" borderId="43" xfId="0" applyFont="1" applyBorder="1" applyAlignment="1">
      <alignment horizontal="center"/>
    </xf>
    <xf numFmtId="0" fontId="1" fillId="0" borderId="31" xfId="0" applyFont="1" applyBorder="1" applyAlignment="1">
      <alignment horizontal="left"/>
    </xf>
    <xf numFmtId="0" fontId="3" fillId="0" borderId="90" xfId="0" applyFont="1" applyBorder="1" applyAlignment="1">
      <alignment horizontal="center" wrapText="1"/>
    </xf>
    <xf numFmtId="0" fontId="3" fillId="0" borderId="87" xfId="0" applyFont="1" applyBorder="1" applyAlignment="1">
      <alignment horizontal="center" wrapText="1"/>
    </xf>
    <xf numFmtId="0" fontId="1" fillId="0" borderId="90" xfId="0" applyFont="1" applyBorder="1" applyAlignment="1">
      <alignment horizontal="right" wrapText="1"/>
    </xf>
    <xf numFmtId="0" fontId="1" fillId="0" borderId="87" xfId="0" applyFont="1" applyBorder="1" applyAlignment="1">
      <alignment horizontal="right" wrapText="1"/>
    </xf>
    <xf numFmtId="0" fontId="2" fillId="0" borderId="90" xfId="0" applyFont="1" applyBorder="1" applyAlignment="1">
      <alignment horizontal="right" wrapText="1"/>
    </xf>
    <xf numFmtId="0" fontId="2" fillId="0" borderId="87" xfId="0" applyFont="1" applyBorder="1" applyAlignment="1">
      <alignment horizontal="right" wrapText="1"/>
    </xf>
    <xf numFmtId="0" fontId="2" fillId="0" borderId="91" xfId="0" applyFont="1" applyBorder="1" applyAlignment="1">
      <alignment horizontal="right" wrapText="1"/>
    </xf>
    <xf numFmtId="0" fontId="2" fillId="0" borderId="89" xfId="0" applyFont="1" applyBorder="1" applyAlignment="1">
      <alignment horizontal="right" wrapText="1"/>
    </xf>
    <xf numFmtId="0" fontId="3" fillId="0" borderId="100" xfId="0" applyFont="1" applyBorder="1" applyAlignment="1">
      <alignment horizontal="center" wrapText="1"/>
    </xf>
    <xf numFmtId="0" fontId="1" fillId="0" borderId="86" xfId="0" applyFont="1" applyBorder="1" applyAlignment="1">
      <alignment horizontal="right" wrapText="1"/>
    </xf>
    <xf numFmtId="0" fontId="1" fillId="0" borderId="97" xfId="0" applyFont="1" applyBorder="1" applyAlignment="1">
      <alignment horizontal="right" wrapText="1"/>
    </xf>
    <xf numFmtId="0" fontId="1" fillId="0" borderId="101" xfId="0" applyFont="1" applyBorder="1" applyAlignment="1">
      <alignment horizontal="right" wrapText="1"/>
    </xf>
    <xf numFmtId="0" fontId="1" fillId="0" borderId="102" xfId="0" applyFont="1" applyBorder="1" applyAlignment="1">
      <alignment horizontal="right" wrapText="1"/>
    </xf>
    <xf numFmtId="0" fontId="2" fillId="0" borderId="86" xfId="0" applyFont="1" applyBorder="1" applyAlignment="1">
      <alignment horizontal="right" wrapText="1"/>
    </xf>
    <xf numFmtId="0" fontId="2" fillId="0" borderId="97" xfId="0" applyFont="1" applyBorder="1" applyAlignment="1">
      <alignment horizontal="right" wrapText="1"/>
    </xf>
    <xf numFmtId="0" fontId="2" fillId="0" borderId="94" xfId="0" applyFont="1" applyBorder="1" applyAlignment="1">
      <alignment horizontal="right" wrapText="1"/>
    </xf>
    <xf numFmtId="0" fontId="2" fillId="0" borderId="103" xfId="0" applyFont="1" applyBorder="1" applyAlignment="1">
      <alignment horizontal="right" wrapText="1"/>
    </xf>
    <xf numFmtId="0" fontId="2" fillId="0" borderId="88" xfId="0" applyFont="1" applyBorder="1" applyAlignment="1">
      <alignment horizontal="right" wrapText="1"/>
    </xf>
    <xf numFmtId="0" fontId="2" fillId="0" borderId="104" xfId="0" applyFont="1" applyBorder="1" applyAlignment="1">
      <alignment horizontal="right" wrapText="1"/>
    </xf>
    <xf numFmtId="0" fontId="2" fillId="0" borderId="105" xfId="0" applyFont="1" applyBorder="1" applyAlignment="1">
      <alignment horizontal="right" wrapText="1"/>
    </xf>
    <xf numFmtId="0" fontId="2" fillId="0" borderId="106" xfId="0" applyFont="1" applyBorder="1" applyAlignment="1">
      <alignment horizontal="right" wrapText="1"/>
    </xf>
    <xf numFmtId="0" fontId="2" fillId="0" borderId="57" xfId="0" applyFont="1" applyBorder="1" applyAlignment="1">
      <alignment horizontal="right" wrapText="1"/>
    </xf>
    <xf numFmtId="0" fontId="14" fillId="0" borderId="0" xfId="0" applyFont="1"/>
    <xf numFmtId="0" fontId="2" fillId="0" borderId="55" xfId="0" applyFont="1" applyBorder="1" applyAlignment="1">
      <alignment horizontal="right" wrapText="1"/>
    </xf>
    <xf numFmtId="0" fontId="2" fillId="0" borderId="107" xfId="0" applyFont="1" applyBorder="1" applyAlignment="1">
      <alignment horizontal="right" wrapText="1"/>
    </xf>
    <xf numFmtId="0" fontId="2" fillId="0" borderId="108" xfId="0" applyFont="1" applyBorder="1" applyAlignment="1">
      <alignment horizontal="right" wrapText="1"/>
    </xf>
    <xf numFmtId="0" fontId="2" fillId="0" borderId="36" xfId="0" applyFont="1" applyBorder="1" applyAlignment="1">
      <alignment horizontal="center" wrapText="1"/>
    </xf>
    <xf numFmtId="0" fontId="7" fillId="0" borderId="41" xfId="0" applyFont="1" applyBorder="1" applyAlignment="1">
      <alignment horizontal="right" wrapText="1"/>
    </xf>
    <xf numFmtId="0" fontId="2" fillId="0" borderId="30" xfId="0" applyFont="1" applyBorder="1" applyAlignment="1">
      <alignment horizontal="center" wrapText="1"/>
    </xf>
    <xf numFmtId="0" fontId="1" fillId="0" borderId="41" xfId="0" applyFont="1" applyBorder="1" applyAlignment="1">
      <alignment horizontal="right" vertical="top"/>
    </xf>
    <xf numFmtId="0" fontId="2" fillId="0" borderId="85" xfId="0" applyFont="1" applyBorder="1" applyAlignment="1">
      <alignment horizontal="right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/>
    </xf>
    <xf numFmtId="0" fontId="5" fillId="0" borderId="30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5" fillId="0" borderId="32" xfId="0" applyFont="1" applyBorder="1" applyAlignment="1">
      <alignment horizontal="center" vertical="top"/>
    </xf>
    <xf numFmtId="0" fontId="4" fillId="0" borderId="30" xfId="0" applyFont="1" applyBorder="1" applyAlignment="1">
      <alignment horizontal="center" vertical="top"/>
    </xf>
    <xf numFmtId="0" fontId="4" fillId="0" borderId="32" xfId="0" applyFont="1" applyBorder="1" applyAlignment="1">
      <alignment horizontal="center" vertical="top"/>
    </xf>
    <xf numFmtId="0" fontId="4" fillId="0" borderId="41" xfId="0" applyFont="1" applyBorder="1" applyAlignment="1">
      <alignment horizontal="center" vertical="top" textRotation="90"/>
    </xf>
    <xf numFmtId="0" fontId="4" fillId="0" borderId="30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5" fillId="0" borderId="37" xfId="0" applyFont="1" applyBorder="1" applyAlignment="1">
      <alignment horizontal="left"/>
    </xf>
    <xf numFmtId="0" fontId="4" fillId="0" borderId="37" xfId="0" applyFont="1" applyBorder="1" applyAlignment="1">
      <alignment horizontal="left"/>
    </xf>
    <xf numFmtId="0" fontId="2" fillId="0" borderId="42" xfId="0" applyFont="1" applyBorder="1" applyAlignment="1">
      <alignment horizontal="center" wrapText="1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horizontal="right" wrapText="1"/>
    </xf>
    <xf numFmtId="0" fontId="2" fillId="0" borderId="81" xfId="0" applyFont="1" applyBorder="1" applyAlignment="1">
      <alignment horizontal="right" wrapText="1"/>
    </xf>
    <xf numFmtId="0" fontId="15" fillId="0" borderId="0" xfId="0" applyFont="1"/>
    <xf numFmtId="0" fontId="4" fillId="0" borderId="113" xfId="0" applyFont="1" applyBorder="1" applyAlignment="1">
      <alignment horizontal="center" vertical="top"/>
    </xf>
    <xf numFmtId="0" fontId="4" fillId="0" borderId="73" xfId="0" applyFont="1" applyBorder="1" applyAlignment="1">
      <alignment horizontal="center" vertical="top"/>
    </xf>
    <xf numFmtId="0" fontId="4" fillId="0" borderId="41" xfId="0" applyFont="1" applyBorder="1" applyAlignment="1">
      <alignment horizontal="center" wrapText="1"/>
    </xf>
    <xf numFmtId="0" fontId="4" fillId="0" borderId="30" xfId="0" applyFont="1" applyBorder="1" applyAlignment="1">
      <alignment horizontal="center" wrapText="1"/>
    </xf>
    <xf numFmtId="0" fontId="4" fillId="0" borderId="44" xfId="0" applyFont="1" applyBorder="1" applyAlignment="1">
      <alignment horizontal="center" wrapText="1"/>
    </xf>
    <xf numFmtId="0" fontId="4" fillId="0" borderId="34" xfId="0" applyFont="1" applyBorder="1" applyAlignment="1">
      <alignment horizontal="center" wrapText="1"/>
    </xf>
    <xf numFmtId="0" fontId="4" fillId="0" borderId="32" xfId="0" applyFont="1" applyBorder="1" applyAlignment="1">
      <alignment horizontal="center" wrapText="1"/>
    </xf>
    <xf numFmtId="0" fontId="4" fillId="0" borderId="41" xfId="0" applyFont="1" applyBorder="1" applyAlignment="1">
      <alignment horizontal="right" wrapText="1"/>
    </xf>
    <xf numFmtId="0" fontId="4" fillId="0" borderId="30" xfId="0" applyFont="1" applyBorder="1" applyAlignment="1">
      <alignment horizontal="right" wrapText="1"/>
    </xf>
    <xf numFmtId="0" fontId="4" fillId="0" borderId="44" xfId="0" applyFont="1" applyBorder="1" applyAlignment="1">
      <alignment horizontal="right" wrapText="1"/>
    </xf>
    <xf numFmtId="0" fontId="4" fillId="0" borderId="34" xfId="0" applyFont="1" applyBorder="1" applyAlignment="1">
      <alignment horizontal="right" wrapText="1"/>
    </xf>
    <xf numFmtId="0" fontId="4" fillId="0" borderId="32" xfId="0" applyFont="1" applyBorder="1" applyAlignment="1">
      <alignment horizontal="right" wrapText="1"/>
    </xf>
    <xf numFmtId="0" fontId="4" fillId="0" borderId="64" xfId="0" applyFont="1" applyBorder="1" applyAlignment="1">
      <alignment horizontal="right" wrapText="1"/>
    </xf>
    <xf numFmtId="0" fontId="4" fillId="0" borderId="37" xfId="0" applyFont="1" applyBorder="1" applyAlignment="1">
      <alignment horizontal="right" wrapText="1"/>
    </xf>
    <xf numFmtId="0" fontId="4" fillId="0" borderId="77" xfId="0" applyFont="1" applyBorder="1" applyAlignment="1">
      <alignment horizontal="right" wrapText="1"/>
    </xf>
    <xf numFmtId="0" fontId="4" fillId="0" borderId="39" xfId="0" applyFont="1" applyBorder="1" applyAlignment="1">
      <alignment horizontal="right" wrapText="1"/>
    </xf>
    <xf numFmtId="0" fontId="4" fillId="0" borderId="38" xfId="0" applyFont="1" applyBorder="1" applyAlignment="1">
      <alignment horizontal="right" wrapText="1"/>
    </xf>
    <xf numFmtId="0" fontId="4" fillId="0" borderId="31" xfId="0" applyFont="1" applyBorder="1" applyAlignment="1">
      <alignment horizontal="right" wrapText="1"/>
    </xf>
    <xf numFmtId="0" fontId="4" fillId="0" borderId="59" xfId="0" applyFont="1" applyBorder="1" applyAlignment="1">
      <alignment horizontal="right" wrapText="1"/>
    </xf>
    <xf numFmtId="0" fontId="4" fillId="0" borderId="46" xfId="0" applyFont="1" applyBorder="1" applyAlignment="1">
      <alignment horizontal="right" wrapText="1"/>
    </xf>
    <xf numFmtId="0" fontId="4" fillId="0" borderId="13" xfId="0" applyFont="1" applyBorder="1" applyAlignment="1">
      <alignment horizontal="right" wrapText="1"/>
    </xf>
    <xf numFmtId="0" fontId="2" fillId="0" borderId="41" xfId="0" applyFont="1" applyBorder="1" applyAlignment="1">
      <alignment horizontal="center" wrapText="1"/>
    </xf>
    <xf numFmtId="164" fontId="4" fillId="0" borderId="0" xfId="0" applyNumberFormat="1" applyFont="1" applyAlignment="1">
      <alignment horizontal="right" wrapText="1"/>
    </xf>
    <xf numFmtId="164" fontId="16" fillId="0" borderId="0" xfId="0" applyNumberFormat="1" applyFont="1" applyAlignment="1">
      <alignment horizontal="right" wrapText="1"/>
    </xf>
    <xf numFmtId="0" fontId="4" fillId="0" borderId="34" xfId="0" applyFont="1" applyBorder="1" applyAlignment="1">
      <alignment horizontal="right" vertical="top"/>
    </xf>
    <xf numFmtId="49" fontId="4" fillId="0" borderId="0" xfId="0" applyNumberFormat="1" applyFont="1" applyAlignment="1">
      <alignment horizontal="left" vertical="center"/>
    </xf>
    <xf numFmtId="0" fontId="4" fillId="0" borderId="57" xfId="0" applyFont="1" applyBorder="1" applyAlignment="1">
      <alignment horizontal="center" vertical="top"/>
    </xf>
    <xf numFmtId="0" fontId="4" fillId="0" borderId="41" xfId="0" applyFont="1" applyBorder="1" applyAlignment="1">
      <alignment horizontal="center" vertical="top"/>
    </xf>
    <xf numFmtId="0" fontId="15" fillId="0" borderId="41" xfId="0" applyFont="1" applyBorder="1" applyAlignment="1">
      <alignment horizontal="right" wrapText="1"/>
    </xf>
    <xf numFmtId="0" fontId="4" fillId="0" borderId="58" xfId="0" applyFont="1" applyBorder="1" applyAlignment="1">
      <alignment horizontal="center" wrapText="1"/>
    </xf>
    <xf numFmtId="0" fontId="15" fillId="0" borderId="39" xfId="0" applyFont="1" applyBorder="1" applyAlignment="1">
      <alignment horizontal="right" wrapText="1"/>
    </xf>
    <xf numFmtId="0" fontId="4" fillId="0" borderId="37" xfId="0" applyFont="1" applyBorder="1" applyAlignment="1">
      <alignment horizontal="center" wrapText="1"/>
    </xf>
    <xf numFmtId="0" fontId="4" fillId="0" borderId="38" xfId="0" applyFont="1" applyBorder="1" applyAlignment="1">
      <alignment horizontal="left" wrapText="1"/>
    </xf>
    <xf numFmtId="2" fontId="4" fillId="0" borderId="83" xfId="0" applyNumberFormat="1" applyFont="1" applyBorder="1" applyAlignment="1">
      <alignment horizontal="center" wrapText="1"/>
    </xf>
    <xf numFmtId="0" fontId="4" fillId="0" borderId="12" xfId="0" applyFont="1" applyBorder="1" applyAlignment="1">
      <alignment horizontal="right" wrapText="1"/>
    </xf>
    <xf numFmtId="0" fontId="15" fillId="0" borderId="31" xfId="0" applyFont="1" applyBorder="1" applyAlignment="1">
      <alignment horizontal="center" wrapText="1"/>
    </xf>
    <xf numFmtId="0" fontId="7" fillId="0" borderId="17" xfId="0" applyFont="1" applyBorder="1" applyAlignment="1">
      <alignment horizontal="lef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4" fillId="0" borderId="38" xfId="0" applyFont="1" applyBorder="1" applyAlignment="1">
      <alignment horizontal="center" wrapText="1"/>
    </xf>
    <xf numFmtId="2" fontId="4" fillId="0" borderId="63" xfId="0" applyNumberFormat="1" applyFont="1" applyBorder="1" applyAlignment="1">
      <alignment horizontal="center" wrapText="1"/>
    </xf>
    <xf numFmtId="0" fontId="18" fillId="0" borderId="0" xfId="0" applyFont="1"/>
    <xf numFmtId="0" fontId="16" fillId="0" borderId="0" xfId="0" applyFont="1"/>
    <xf numFmtId="0" fontId="8" fillId="0" borderId="0" xfId="0" applyFont="1"/>
    <xf numFmtId="0" fontId="3" fillId="0" borderId="16" xfId="0" applyFont="1" applyBorder="1" applyAlignment="1">
      <alignment horizontal="center"/>
    </xf>
    <xf numFmtId="0" fontId="1" fillId="0" borderId="32" xfId="0" applyFont="1" applyBorder="1" applyAlignment="1">
      <alignment horizontal="left"/>
    </xf>
    <xf numFmtId="0" fontId="1" fillId="0" borderId="41" xfId="0" applyFont="1" applyBorder="1" applyAlignment="1">
      <alignment horizontal="left"/>
    </xf>
    <xf numFmtId="0" fontId="1" fillId="0" borderId="41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1" fillId="0" borderId="42" xfId="0" applyFont="1" applyBorder="1" applyAlignment="1">
      <alignment horizontal="right" wrapText="1"/>
    </xf>
    <xf numFmtId="0" fontId="1" fillId="0" borderId="64" xfId="0" applyFont="1" applyBorder="1" applyAlignment="1">
      <alignment horizontal="left"/>
    </xf>
    <xf numFmtId="0" fontId="1" fillId="0" borderId="109" xfId="0" applyFont="1" applyBorder="1" applyAlignment="1">
      <alignment horizontal="right" wrapText="1"/>
    </xf>
    <xf numFmtId="0" fontId="2" fillId="0" borderId="16" xfId="0" applyFont="1" applyBorder="1" applyAlignment="1">
      <alignment horizontal="center"/>
    </xf>
    <xf numFmtId="0" fontId="2" fillId="0" borderId="118" xfId="0" applyFont="1" applyBorder="1" applyAlignment="1">
      <alignment horizontal="right" wrapText="1"/>
    </xf>
    <xf numFmtId="49" fontId="1" fillId="0" borderId="17" xfId="0" applyNumberFormat="1" applyFont="1" applyBorder="1" applyAlignment="1">
      <alignment horizontal="left"/>
    </xf>
    <xf numFmtId="0" fontId="1" fillId="0" borderId="120" xfId="0" applyFont="1" applyBorder="1"/>
    <xf numFmtId="0" fontId="1" fillId="0" borderId="120" xfId="0" applyFont="1" applyBorder="1" applyAlignment="1">
      <alignment horizontal="center"/>
    </xf>
    <xf numFmtId="0" fontId="7" fillId="0" borderId="0" xfId="0" applyFont="1" applyAlignment="1">
      <alignment horizontal="right" wrapText="1"/>
    </xf>
    <xf numFmtId="0" fontId="1" fillId="0" borderId="7" xfId="0" applyFont="1" applyBorder="1"/>
    <xf numFmtId="0" fontId="1" fillId="0" borderId="15" xfId="0" applyFont="1" applyBorder="1"/>
    <xf numFmtId="0" fontId="1" fillId="0" borderId="68" xfId="0" applyFont="1" applyBorder="1" applyAlignment="1">
      <alignment horizontal="right" vertical="top"/>
    </xf>
    <xf numFmtId="0" fontId="1" fillId="0" borderId="11" xfId="0" applyFont="1" applyBorder="1" applyAlignment="1">
      <alignment horizontal="right" vertical="top"/>
    </xf>
    <xf numFmtId="0" fontId="1" fillId="0" borderId="42" xfId="0" applyFont="1" applyBorder="1" applyAlignment="1">
      <alignment horizontal="right" vertical="top"/>
    </xf>
    <xf numFmtId="0" fontId="1" fillId="0" borderId="34" xfId="0" applyFont="1" applyBorder="1" applyAlignment="1">
      <alignment horizontal="right" vertical="top"/>
    </xf>
    <xf numFmtId="0" fontId="2" fillId="0" borderId="117" xfId="0" applyFont="1" applyBorder="1" applyAlignment="1">
      <alignment horizontal="right" wrapText="1"/>
    </xf>
    <xf numFmtId="0" fontId="2" fillId="0" borderId="122" xfId="0" applyFont="1" applyBorder="1" applyAlignment="1">
      <alignment horizontal="right" wrapText="1"/>
    </xf>
    <xf numFmtId="0" fontId="2" fillId="0" borderId="115" xfId="0" applyFont="1" applyBorder="1" applyAlignment="1">
      <alignment horizontal="right" wrapText="1"/>
    </xf>
    <xf numFmtId="0" fontId="2" fillId="0" borderId="123" xfId="0" applyFont="1" applyBorder="1" applyAlignment="1">
      <alignment horizontal="right" wrapText="1"/>
    </xf>
    <xf numFmtId="0" fontId="2" fillId="0" borderId="56" xfId="0" applyFont="1" applyBorder="1" applyAlignment="1">
      <alignment horizontal="right" wrapText="1"/>
    </xf>
    <xf numFmtId="49" fontId="2" fillId="0" borderId="0" xfId="0" applyNumberFormat="1" applyFont="1" applyAlignment="1">
      <alignment horizontal="center"/>
    </xf>
    <xf numFmtId="0" fontId="2" fillId="0" borderId="124" xfId="0" applyFont="1" applyBorder="1" applyAlignment="1">
      <alignment horizontal="right" wrapText="1"/>
    </xf>
    <xf numFmtId="0" fontId="1" fillId="0" borderId="41" xfId="0" applyFont="1" applyBorder="1" applyAlignment="1">
      <alignment horizontal="center" wrapText="1"/>
    </xf>
    <xf numFmtId="0" fontId="11" fillId="0" borderId="39" xfId="0" applyFont="1" applyBorder="1" applyAlignment="1">
      <alignment horizontal="right" wrapText="1"/>
    </xf>
    <xf numFmtId="0" fontId="7" fillId="0" borderId="30" xfId="0" applyFont="1" applyBorder="1" applyAlignment="1">
      <alignment horizontal="right" wrapText="1"/>
    </xf>
    <xf numFmtId="0" fontId="8" fillId="0" borderId="0" xfId="0" applyFont="1" applyAlignment="1">
      <alignment wrapText="1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 wrapText="1"/>
    </xf>
    <xf numFmtId="0" fontId="1" fillId="0" borderId="30" xfId="0" applyFont="1" applyBorder="1" applyAlignment="1">
      <alignment horizontal="center"/>
    </xf>
    <xf numFmtId="0" fontId="2" fillId="0" borderId="14" xfId="0" applyFont="1" applyBorder="1" applyAlignment="1">
      <alignment horizontal="right" wrapText="1"/>
    </xf>
    <xf numFmtId="0" fontId="2" fillId="0" borderId="54" xfId="0" applyFont="1" applyBorder="1" applyAlignment="1">
      <alignment horizontal="center"/>
    </xf>
    <xf numFmtId="0" fontId="2" fillId="0" borderId="84" xfId="0" applyFont="1" applyBorder="1" applyAlignment="1">
      <alignment horizontal="right" wrapText="1"/>
    </xf>
    <xf numFmtId="0" fontId="2" fillId="0" borderId="35" xfId="0" applyFont="1" applyBorder="1" applyAlignment="1">
      <alignment horizontal="right" wrapText="1"/>
    </xf>
    <xf numFmtId="0" fontId="2" fillId="0" borderId="8" xfId="0" applyFont="1" applyBorder="1" applyAlignment="1">
      <alignment horizontal="right" wrapText="1"/>
    </xf>
    <xf numFmtId="0" fontId="2" fillId="0" borderId="60" xfId="0" applyFont="1" applyBorder="1" applyAlignment="1">
      <alignment horizontal="right" wrapText="1"/>
    </xf>
    <xf numFmtId="0" fontId="2" fillId="0" borderId="9" xfId="0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49" fontId="3" fillId="0" borderId="65" xfId="0" applyNumberFormat="1" applyFont="1" applyBorder="1" applyAlignment="1">
      <alignment horizontal="center" wrapText="1"/>
    </xf>
    <xf numFmtId="0" fontId="7" fillId="0" borderId="80" xfId="0" applyFont="1" applyBorder="1" applyAlignment="1">
      <alignment horizontal="right" wrapText="1"/>
    </xf>
    <xf numFmtId="0" fontId="2" fillId="0" borderId="43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31" xfId="0" applyFont="1" applyBorder="1" applyAlignment="1">
      <alignment horizontal="center" wrapText="1"/>
    </xf>
    <xf numFmtId="0" fontId="2" fillId="0" borderId="35" xfId="0" applyFont="1" applyBorder="1" applyAlignment="1">
      <alignment horizontal="center" wrapText="1"/>
    </xf>
    <xf numFmtId="0" fontId="2" fillId="0" borderId="54" xfId="0" applyFont="1" applyBorder="1" applyAlignment="1">
      <alignment horizontal="center" wrapText="1"/>
    </xf>
    <xf numFmtId="0" fontId="2" fillId="0" borderId="70" xfId="0" applyFont="1" applyBorder="1" applyAlignment="1">
      <alignment horizontal="center" wrapText="1"/>
    </xf>
    <xf numFmtId="0" fontId="2" fillId="0" borderId="128" xfId="0" applyFont="1" applyBorder="1" applyAlignment="1">
      <alignment horizontal="center" wrapText="1"/>
    </xf>
    <xf numFmtId="0" fontId="3" fillId="0" borderId="73" xfId="0" applyFont="1" applyBorder="1" applyAlignment="1">
      <alignment horizontal="center" wrapText="1"/>
    </xf>
    <xf numFmtId="0" fontId="1" fillId="0" borderId="73" xfId="0" applyFont="1" applyBorder="1" applyAlignment="1">
      <alignment horizontal="right" wrapText="1"/>
    </xf>
    <xf numFmtId="0" fontId="11" fillId="0" borderId="0" xfId="0" applyFont="1"/>
    <xf numFmtId="0" fontId="7" fillId="0" borderId="0" xfId="0" applyFont="1"/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" fillId="0" borderId="78" xfId="0" applyFont="1" applyBorder="1" applyAlignment="1">
      <alignment horizontal="left"/>
    </xf>
    <xf numFmtId="0" fontId="1" fillId="0" borderId="67" xfId="0" applyFont="1" applyBorder="1" applyAlignment="1">
      <alignment horizontal="right" vertical="top"/>
    </xf>
    <xf numFmtId="0" fontId="3" fillId="0" borderId="65" xfId="0" applyFont="1" applyBorder="1" applyAlignment="1">
      <alignment horizontal="center" wrapText="1"/>
    </xf>
    <xf numFmtId="0" fontId="7" fillId="0" borderId="34" xfId="0" applyFont="1" applyBorder="1" applyAlignment="1">
      <alignment horizontal="right" wrapText="1"/>
    </xf>
    <xf numFmtId="0" fontId="7" fillId="0" borderId="66" xfId="0" applyFont="1" applyBorder="1" applyAlignment="1">
      <alignment horizontal="right" wrapText="1"/>
    </xf>
    <xf numFmtId="0" fontId="7" fillId="0" borderId="45" xfId="0" applyFont="1" applyBorder="1" applyAlignment="1">
      <alignment horizontal="right" wrapText="1"/>
    </xf>
    <xf numFmtId="0" fontId="5" fillId="0" borderId="41" xfId="0" applyFont="1" applyBorder="1" applyAlignment="1">
      <alignment horizontal="center" vertical="top" textRotation="90"/>
    </xf>
    <xf numFmtId="0" fontId="2" fillId="0" borderId="41" xfId="0" applyFont="1" applyBorder="1" applyAlignment="1">
      <alignment horizontal="center"/>
    </xf>
    <xf numFmtId="0" fontId="2" fillId="0" borderId="32" xfId="0" applyFont="1" applyBorder="1" applyAlignment="1">
      <alignment horizontal="center" vertical="top"/>
    </xf>
    <xf numFmtId="49" fontId="2" fillId="0" borderId="36" xfId="0" applyNumberFormat="1" applyFont="1" applyBorder="1" applyAlignment="1">
      <alignment horizontal="center"/>
    </xf>
    <xf numFmtId="49" fontId="2" fillId="0" borderId="32" xfId="0" applyNumberFormat="1" applyFont="1" applyBorder="1" applyAlignment="1">
      <alignment horizontal="center"/>
    </xf>
    <xf numFmtId="0" fontId="2" fillId="0" borderId="109" xfId="0" applyFont="1" applyBorder="1" applyAlignment="1">
      <alignment horizontal="right" wrapText="1"/>
    </xf>
    <xf numFmtId="0" fontId="2" fillId="0" borderId="64" xfId="0" applyFont="1" applyBorder="1" applyAlignment="1">
      <alignment horizontal="right" wrapText="1"/>
    </xf>
    <xf numFmtId="0" fontId="2" fillId="0" borderId="10" xfId="0" applyFont="1" applyBorder="1" applyAlignment="1">
      <alignment horizontal="right" wrapText="1"/>
    </xf>
    <xf numFmtId="0" fontId="2" fillId="0" borderId="32" xfId="0" applyFont="1" applyBorder="1" applyAlignment="1">
      <alignment horizontal="center" wrapText="1"/>
    </xf>
    <xf numFmtId="0" fontId="2" fillId="0" borderId="44" xfId="0" applyFont="1" applyBorder="1" applyAlignment="1">
      <alignment horizontal="center" wrapText="1"/>
    </xf>
    <xf numFmtId="0" fontId="2" fillId="0" borderId="37" xfId="0" applyFont="1" applyBorder="1" applyAlignment="1">
      <alignment horizontal="right" wrapText="1"/>
    </xf>
    <xf numFmtId="0" fontId="2" fillId="0" borderId="38" xfId="0" applyFont="1" applyBorder="1" applyAlignment="1">
      <alignment horizontal="right" wrapText="1"/>
    </xf>
    <xf numFmtId="0" fontId="2" fillId="0" borderId="77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2" fillId="0" borderId="34" xfId="0" applyFont="1" applyBorder="1" applyAlignment="1">
      <alignment horizontal="center" wrapText="1"/>
    </xf>
    <xf numFmtId="49" fontId="2" fillId="0" borderId="65" xfId="0" applyNumberFormat="1" applyFont="1" applyBorder="1" applyAlignment="1">
      <alignment horizontal="center" wrapText="1"/>
    </xf>
    <xf numFmtId="0" fontId="2" fillId="0" borderId="58" xfId="0" applyFont="1" applyBorder="1" applyAlignment="1">
      <alignment horizontal="center" wrapText="1"/>
    </xf>
    <xf numFmtId="0" fontId="7" fillId="0" borderId="39" xfId="0" applyFont="1" applyBorder="1" applyAlignment="1">
      <alignment horizontal="right" wrapText="1"/>
    </xf>
    <xf numFmtId="0" fontId="2" fillId="0" borderId="37" xfId="0" applyFont="1" applyBorder="1" applyAlignment="1">
      <alignment horizontal="center" wrapText="1"/>
    </xf>
    <xf numFmtId="0" fontId="2" fillId="0" borderId="38" xfId="0" applyFont="1" applyBorder="1" applyAlignment="1">
      <alignment horizontal="left" wrapText="1"/>
    </xf>
    <xf numFmtId="2" fontId="2" fillId="0" borderId="83" xfId="0" applyNumberFormat="1" applyFont="1" applyBorder="1" applyAlignment="1">
      <alignment horizontal="center" wrapText="1"/>
    </xf>
    <xf numFmtId="0" fontId="7" fillId="0" borderId="12" xfId="0" applyFont="1" applyBorder="1" applyAlignment="1">
      <alignment horizontal="right" wrapText="1"/>
    </xf>
    <xf numFmtId="0" fontId="2" fillId="0" borderId="67" xfId="0" applyFont="1" applyBorder="1" applyAlignment="1">
      <alignment horizontal="center" wrapText="1"/>
    </xf>
    <xf numFmtId="0" fontId="2" fillId="0" borderId="31" xfId="0" applyFont="1" applyBorder="1" applyAlignment="1">
      <alignment horizontal="center"/>
    </xf>
    <xf numFmtId="0" fontId="1" fillId="0" borderId="40" xfId="0" applyFont="1" applyBorder="1" applyAlignment="1">
      <alignment horizontal="right" vertical="top"/>
    </xf>
    <xf numFmtId="0" fontId="2" fillId="0" borderId="40" xfId="0" applyFont="1" applyBorder="1" applyAlignment="1">
      <alignment horizontal="center" wrapText="1"/>
    </xf>
    <xf numFmtId="0" fontId="2" fillId="0" borderId="62" xfId="0" applyFont="1" applyBorder="1" applyAlignment="1">
      <alignment horizontal="right" wrapText="1"/>
    </xf>
    <xf numFmtId="0" fontId="7" fillId="0" borderId="40" xfId="0" applyFont="1" applyBorder="1" applyAlignment="1">
      <alignment horizontal="right" wrapText="1"/>
    </xf>
    <xf numFmtId="2" fontId="2" fillId="0" borderId="63" xfId="0" applyNumberFormat="1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0" xfId="0" applyFont="1" applyAlignment="1">
      <alignment horizontal="right" wrapText="1"/>
    </xf>
    <xf numFmtId="0" fontId="2" fillId="0" borderId="8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37" xfId="0" applyFont="1" applyBorder="1" applyAlignment="1">
      <alignment horizontal="center"/>
    </xf>
    <xf numFmtId="0" fontId="0" fillId="0" borderId="30" xfId="0" applyBorder="1"/>
    <xf numFmtId="0" fontId="7" fillId="0" borderId="36" xfId="0" applyFont="1" applyBorder="1" applyAlignment="1">
      <alignment horizontal="right" wrapText="1"/>
    </xf>
    <xf numFmtId="0" fontId="7" fillId="0" borderId="13" xfId="0" applyFont="1" applyBorder="1" applyAlignment="1">
      <alignment horizontal="center" wrapText="1"/>
    </xf>
    <xf numFmtId="0" fontId="2" fillId="0" borderId="113" xfId="0" applyFont="1" applyBorder="1" applyAlignment="1">
      <alignment horizontal="right" wrapText="1"/>
    </xf>
    <xf numFmtId="0" fontId="7" fillId="0" borderId="32" xfId="0" applyFont="1" applyBorder="1" applyAlignment="1">
      <alignment horizontal="center" wrapText="1"/>
    </xf>
    <xf numFmtId="49" fontId="20" fillId="0" borderId="1" xfId="0" applyNumberFormat="1" applyFont="1" applyBorder="1" applyAlignment="1">
      <alignment horizontal="center" vertical="center"/>
    </xf>
    <xf numFmtId="0" fontId="20" fillId="0" borderId="0" xfId="0" applyFont="1"/>
    <xf numFmtId="0" fontId="2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0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1" xfId="0" applyFont="1" applyBorder="1" applyAlignment="1">
      <alignment horizontal="center" vertical="center"/>
    </xf>
    <xf numFmtId="49" fontId="1" fillId="0" borderId="33" xfId="0" applyNumberFormat="1" applyFont="1" applyBorder="1" applyAlignment="1">
      <alignment horizontal="center" vertical="center"/>
    </xf>
    <xf numFmtId="49" fontId="1" fillId="0" borderId="57" xfId="0" applyNumberFormat="1" applyFont="1" applyBorder="1" applyAlignment="1">
      <alignment horizontal="center" vertical="center"/>
    </xf>
    <xf numFmtId="49" fontId="1" fillId="0" borderId="54" xfId="0" applyNumberFormat="1" applyFont="1" applyBorder="1" applyAlignment="1">
      <alignment horizontal="center" vertical="center"/>
    </xf>
    <xf numFmtId="49" fontId="1" fillId="0" borderId="76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12" xfId="0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left"/>
    </xf>
    <xf numFmtId="49" fontId="3" fillId="0" borderId="19" xfId="0" applyNumberFormat="1" applyFont="1" applyBorder="1" applyAlignment="1">
      <alignment horizontal="left"/>
    </xf>
    <xf numFmtId="49" fontId="1" fillId="0" borderId="20" xfId="0" applyNumberFormat="1" applyFont="1" applyBorder="1" applyAlignment="1">
      <alignment horizontal="left"/>
    </xf>
    <xf numFmtId="49" fontId="1" fillId="0" borderId="19" xfId="0" applyNumberFormat="1" applyFont="1" applyBorder="1" applyAlignment="1">
      <alignment horizontal="left"/>
    </xf>
    <xf numFmtId="49" fontId="1" fillId="0" borderId="21" xfId="0" applyNumberFormat="1" applyFont="1" applyBorder="1" applyAlignment="1">
      <alignment horizontal="left"/>
    </xf>
    <xf numFmtId="0" fontId="1" fillId="0" borderId="19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0" fontId="2" fillId="0" borderId="19" xfId="0" applyFont="1" applyBorder="1" applyAlignment="1">
      <alignment horizontal="right"/>
    </xf>
    <xf numFmtId="0" fontId="2" fillId="0" borderId="51" xfId="0" applyFont="1" applyBorder="1" applyAlignment="1">
      <alignment horizontal="right"/>
    </xf>
    <xf numFmtId="49" fontId="1" fillId="0" borderId="24" xfId="0" applyNumberFormat="1" applyFont="1" applyBorder="1" applyAlignment="1">
      <alignment horizontal="left"/>
    </xf>
    <xf numFmtId="49" fontId="1" fillId="0" borderId="23" xfId="0" applyNumberFormat="1" applyFont="1" applyBorder="1" applyAlignment="1">
      <alignment horizontal="left"/>
    </xf>
    <xf numFmtId="49" fontId="1" fillId="0" borderId="25" xfId="0" applyNumberFormat="1" applyFont="1" applyBorder="1" applyAlignment="1">
      <alignment horizontal="left"/>
    </xf>
    <xf numFmtId="0" fontId="1" fillId="0" borderId="23" xfId="0" applyFont="1" applyBorder="1" applyAlignment="1">
      <alignment horizontal="right"/>
    </xf>
    <xf numFmtId="0" fontId="1" fillId="0" borderId="25" xfId="0" applyFont="1" applyBorder="1" applyAlignment="1">
      <alignment horizontal="right"/>
    </xf>
    <xf numFmtId="0" fontId="3" fillId="0" borderId="0" xfId="0" applyFont="1"/>
    <xf numFmtId="0" fontId="3" fillId="0" borderId="33" xfId="0" applyFont="1" applyBorder="1" applyAlignment="1">
      <alignment horizontal="center" vertical="top" wrapText="1"/>
    </xf>
    <xf numFmtId="0" fontId="3" fillId="0" borderId="57" xfId="0" applyFont="1" applyBorder="1" applyAlignment="1">
      <alignment horizontal="center" vertical="top" wrapText="1"/>
    </xf>
    <xf numFmtId="0" fontId="3" fillId="0" borderId="54" xfId="0" applyFont="1" applyBorder="1" applyAlignment="1">
      <alignment horizontal="center" vertical="top" wrapText="1"/>
    </xf>
    <xf numFmtId="0" fontId="3" fillId="0" borderId="76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3" fillId="0" borderId="80" xfId="0" applyFont="1" applyBorder="1" applyAlignment="1">
      <alignment horizontal="center" vertical="top" wrapText="1"/>
    </xf>
    <xf numFmtId="0" fontId="3" fillId="0" borderId="43" xfId="0" applyFont="1" applyBorder="1" applyAlignment="1">
      <alignment horizontal="center" vertical="top" wrapText="1"/>
    </xf>
    <xf numFmtId="0" fontId="3" fillId="0" borderId="79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/>
    </xf>
    <xf numFmtId="0" fontId="1" fillId="0" borderId="32" xfId="0" applyFont="1" applyBorder="1" applyAlignment="1">
      <alignment horizontal="center" vertical="top" wrapText="1"/>
    </xf>
    <xf numFmtId="0" fontId="1" fillId="0" borderId="33" xfId="0" applyFont="1" applyBorder="1" applyAlignment="1">
      <alignment horizontal="center" vertical="top"/>
    </xf>
    <xf numFmtId="0" fontId="1" fillId="0" borderId="54" xfId="0" applyFont="1" applyBorder="1" applyAlignment="1">
      <alignment horizontal="center" vertical="top"/>
    </xf>
    <xf numFmtId="0" fontId="1" fillId="0" borderId="70" xfId="0" applyFont="1" applyBorder="1" applyAlignment="1">
      <alignment horizontal="center" vertical="top"/>
    </xf>
    <xf numFmtId="0" fontId="1" fillId="0" borderId="76" xfId="0" applyFont="1" applyBorder="1" applyAlignment="1">
      <alignment horizontal="center" vertical="top"/>
    </xf>
    <xf numFmtId="0" fontId="1" fillId="0" borderId="85" xfId="0" applyFont="1" applyBorder="1" applyAlignment="1">
      <alignment horizontal="center" vertical="top"/>
    </xf>
    <xf numFmtId="0" fontId="1" fillId="0" borderId="113" xfId="0" applyFont="1" applyBorder="1" applyAlignment="1">
      <alignment horizontal="center" vertical="top"/>
    </xf>
    <xf numFmtId="49" fontId="1" fillId="0" borderId="22" xfId="0" applyNumberFormat="1" applyFont="1" applyBorder="1" applyAlignment="1">
      <alignment horizontal="left"/>
    </xf>
    <xf numFmtId="0" fontId="1" fillId="0" borderId="52" xfId="0" applyFont="1" applyBorder="1" applyAlignment="1">
      <alignment horizontal="right"/>
    </xf>
    <xf numFmtId="49" fontId="1" fillId="0" borderId="45" xfId="0" applyNumberFormat="1" applyFont="1" applyBorder="1" applyAlignment="1">
      <alignment horizontal="center" vertical="center"/>
    </xf>
    <xf numFmtId="49" fontId="1" fillId="0" borderId="80" xfId="0" applyNumberFormat="1" applyFont="1" applyBorder="1" applyAlignment="1">
      <alignment horizontal="center" vertical="center"/>
    </xf>
    <xf numFmtId="49" fontId="1" fillId="0" borderId="43" xfId="0" applyNumberFormat="1" applyFont="1" applyBorder="1" applyAlignment="1">
      <alignment horizontal="center" vertical="center"/>
    </xf>
    <xf numFmtId="49" fontId="1" fillId="0" borderId="79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left"/>
    </xf>
    <xf numFmtId="49" fontId="1" fillId="0" borderId="27" xfId="0" applyNumberFormat="1" applyFont="1" applyBorder="1" applyAlignment="1">
      <alignment horizontal="left"/>
    </xf>
    <xf numFmtId="49" fontId="1" fillId="0" borderId="28" xfId="0" applyNumberFormat="1" applyFont="1" applyBorder="1" applyAlignment="1">
      <alignment horizontal="left"/>
    </xf>
    <xf numFmtId="49" fontId="1" fillId="0" borderId="29" xfId="0" applyNumberFormat="1" applyFont="1" applyBorder="1" applyAlignment="1">
      <alignment horizontal="left"/>
    </xf>
    <xf numFmtId="0" fontId="1" fillId="0" borderId="27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53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33" xfId="0" applyFont="1" applyBorder="1" applyAlignment="1">
      <alignment horizontal="center" vertical="top" wrapText="1"/>
    </xf>
    <xf numFmtId="0" fontId="4" fillId="0" borderId="54" xfId="0" applyFont="1" applyBorder="1" applyAlignment="1">
      <alignment horizontal="center" vertical="top" wrapText="1"/>
    </xf>
    <xf numFmtId="0" fontId="4" fillId="0" borderId="76" xfId="0" applyFont="1" applyBorder="1" applyAlignment="1">
      <alignment horizontal="center" vertical="top" wrapText="1"/>
    </xf>
    <xf numFmtId="0" fontId="4" fillId="0" borderId="34" xfId="0" applyFont="1" applyBorder="1" applyAlignment="1">
      <alignment horizontal="center" vertical="top" wrapText="1"/>
    </xf>
    <xf numFmtId="0" fontId="4" fillId="0" borderId="30" xfId="0" applyFont="1" applyBorder="1" applyAlignment="1">
      <alignment horizontal="center" vertical="top" wrapText="1"/>
    </xf>
    <xf numFmtId="0" fontId="4" fillId="0" borderId="44" xfId="0" applyFont="1" applyBorder="1" applyAlignment="1">
      <alignment horizontal="center" vertical="top" wrapText="1"/>
    </xf>
    <xf numFmtId="0" fontId="1" fillId="0" borderId="34" xfId="0" applyFont="1" applyBorder="1" applyAlignment="1">
      <alignment horizontal="center" vertical="top"/>
    </xf>
    <xf numFmtId="0" fontId="1" fillId="0" borderId="32" xfId="0" applyFont="1" applyBorder="1" applyAlignment="1">
      <alignment horizontal="center" vertical="top"/>
    </xf>
    <xf numFmtId="0" fontId="1" fillId="0" borderId="44" xfId="0" applyFont="1" applyBorder="1" applyAlignment="1">
      <alignment horizontal="center" vertical="top"/>
    </xf>
    <xf numFmtId="0" fontId="1" fillId="0" borderId="42" xfId="0" applyFont="1" applyBorder="1" applyAlignment="1">
      <alignment horizontal="center" vertical="top"/>
    </xf>
    <xf numFmtId="0" fontId="1" fillId="0" borderId="73" xfId="0" applyFont="1" applyBorder="1" applyAlignment="1">
      <alignment horizontal="center" vertical="top"/>
    </xf>
    <xf numFmtId="0" fontId="1" fillId="0" borderId="0" xfId="0" applyFont="1" applyAlignment="1">
      <alignment horizontal="right"/>
    </xf>
    <xf numFmtId="0" fontId="1" fillId="0" borderId="31" xfId="0" applyFont="1" applyBorder="1" applyAlignment="1">
      <alignment horizontal="right" vertical="top"/>
    </xf>
    <xf numFmtId="0" fontId="1" fillId="0" borderId="31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1" fillId="0" borderId="16" xfId="0" applyFont="1" applyBorder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31" xfId="0" applyFont="1" applyBorder="1" applyAlignment="1">
      <alignment horizontal="center" vertical="top" textRotation="90"/>
    </xf>
    <xf numFmtId="0" fontId="2" fillId="0" borderId="35" xfId="0" applyFont="1" applyBorder="1" applyAlignment="1">
      <alignment horizontal="center" vertical="top" textRotation="90"/>
    </xf>
    <xf numFmtId="0" fontId="2" fillId="0" borderId="36" xfId="0" applyFont="1" applyBorder="1" applyAlignment="1">
      <alignment horizontal="center" vertical="top" textRotation="90"/>
    </xf>
    <xf numFmtId="0" fontId="2" fillId="0" borderId="59" xfId="0" applyFont="1" applyBorder="1" applyAlignment="1">
      <alignment horizontal="center" vertical="top"/>
    </xf>
    <xf numFmtId="0" fontId="2" fillId="0" borderId="60" xfId="0" applyFont="1" applyBorder="1" applyAlignment="1">
      <alignment horizontal="center" vertical="top"/>
    </xf>
    <xf numFmtId="0" fontId="2" fillId="0" borderId="61" xfId="0" applyFont="1" applyBorder="1" applyAlignment="1">
      <alignment horizontal="center" vertical="top"/>
    </xf>
    <xf numFmtId="0" fontId="2" fillId="0" borderId="34" xfId="0" applyFont="1" applyBorder="1" applyAlignment="1">
      <alignment horizontal="center" textRotation="90" wrapText="1"/>
    </xf>
    <xf numFmtId="0" fontId="2" fillId="0" borderId="32" xfId="0" applyFont="1" applyBorder="1" applyAlignment="1">
      <alignment horizontal="center" textRotation="90" wrapText="1"/>
    </xf>
    <xf numFmtId="0" fontId="2" fillId="0" borderId="30" xfId="0" applyFont="1" applyBorder="1" applyAlignment="1">
      <alignment horizontal="center" textRotation="90" wrapText="1"/>
    </xf>
    <xf numFmtId="0" fontId="2" fillId="0" borderId="59" xfId="0" applyFont="1" applyBorder="1" applyAlignment="1">
      <alignment horizontal="center" textRotation="90" wrapText="1"/>
    </xf>
    <xf numFmtId="0" fontId="2" fillId="0" borderId="60" xfId="0" applyFont="1" applyBorder="1" applyAlignment="1">
      <alignment horizontal="center" textRotation="90" wrapText="1"/>
    </xf>
    <xf numFmtId="0" fontId="2" fillId="0" borderId="61" xfId="0" applyFont="1" applyBorder="1" applyAlignment="1">
      <alignment horizontal="center" textRotation="90" wrapText="1"/>
    </xf>
    <xf numFmtId="0" fontId="2" fillId="0" borderId="67" xfId="0" applyFont="1" applyBorder="1" applyAlignment="1">
      <alignment horizontal="center" textRotation="90" wrapText="1"/>
    </xf>
    <xf numFmtId="0" fontId="2" fillId="0" borderId="71" xfId="0" applyFont="1" applyBorder="1" applyAlignment="1">
      <alignment horizontal="center" textRotation="90" wrapText="1"/>
    </xf>
    <xf numFmtId="0" fontId="2" fillId="0" borderId="65" xfId="0" applyFont="1" applyBorder="1" applyAlignment="1">
      <alignment horizontal="center" textRotation="90" wrapText="1"/>
    </xf>
    <xf numFmtId="0" fontId="2" fillId="0" borderId="44" xfId="0" applyFont="1" applyBorder="1" applyAlignment="1">
      <alignment horizontal="center" textRotation="90"/>
    </xf>
    <xf numFmtId="0" fontId="2" fillId="0" borderId="41" xfId="0" applyFont="1" applyBorder="1" applyAlignment="1">
      <alignment horizontal="center" vertical="top"/>
    </xf>
    <xf numFmtId="0" fontId="2" fillId="0" borderId="30" xfId="0" applyFont="1" applyBorder="1" applyAlignment="1">
      <alignment horizontal="center" vertical="top"/>
    </xf>
    <xf numFmtId="0" fontId="2" fillId="0" borderId="31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40" xfId="0" applyFont="1" applyBorder="1" applyAlignment="1">
      <alignment horizontal="center" vertical="top" wrapText="1"/>
    </xf>
    <xf numFmtId="0" fontId="2" fillId="0" borderId="4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73" xfId="0" applyFont="1" applyBorder="1" applyAlignment="1">
      <alignment horizontal="center" vertical="top" wrapText="1"/>
    </xf>
    <xf numFmtId="0" fontId="2" fillId="0" borderId="56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2" fillId="0" borderId="16" xfId="0" applyFont="1" applyBorder="1" applyAlignment="1">
      <alignment horizontal="center" vertical="top"/>
    </xf>
    <xf numFmtId="0" fontId="2" fillId="0" borderId="34" xfId="0" applyFont="1" applyBorder="1" applyAlignment="1">
      <alignment horizontal="center" textRotation="90"/>
    </xf>
    <xf numFmtId="0" fontId="2" fillId="0" borderId="42" xfId="0" applyFont="1" applyBorder="1" applyAlignment="1">
      <alignment horizontal="center" textRotation="90" wrapText="1"/>
    </xf>
    <xf numFmtId="0" fontId="2" fillId="0" borderId="36" xfId="0" applyFont="1" applyBorder="1" applyAlignment="1">
      <alignment horizontal="left"/>
    </xf>
    <xf numFmtId="0" fontId="2" fillId="0" borderId="118" xfId="0" applyFont="1" applyBorder="1" applyAlignment="1">
      <alignment horizontal="right" wrapText="1"/>
    </xf>
    <xf numFmtId="0" fontId="2" fillId="0" borderId="117" xfId="0" applyFont="1" applyBorder="1" applyAlignment="1">
      <alignment horizontal="right" wrapText="1"/>
    </xf>
    <xf numFmtId="0" fontId="2" fillId="0" borderId="42" xfId="0" applyFont="1" applyBorder="1" applyAlignment="1">
      <alignment horizontal="right" wrapText="1"/>
    </xf>
    <xf numFmtId="0" fontId="2" fillId="0" borderId="41" xfId="0" applyFont="1" applyBorder="1" applyAlignment="1">
      <alignment horizontal="right" wrapText="1"/>
    </xf>
    <xf numFmtId="0" fontId="2" fillId="0" borderId="30" xfId="0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2" fillId="0" borderId="42" xfId="0" applyFont="1" applyBorder="1" applyAlignment="1">
      <alignment horizontal="center" wrapText="1"/>
    </xf>
    <xf numFmtId="0" fontId="2" fillId="0" borderId="41" xfId="0" applyFont="1" applyBorder="1" applyAlignment="1">
      <alignment horizontal="center" wrapText="1"/>
    </xf>
    <xf numFmtId="0" fontId="1" fillId="0" borderId="30" xfId="0" applyFont="1" applyBorder="1" applyAlignment="1">
      <alignment horizontal="left"/>
    </xf>
    <xf numFmtId="0" fontId="1" fillId="0" borderId="37" xfId="0" applyFont="1" applyBorder="1" applyAlignment="1">
      <alignment horizontal="left"/>
    </xf>
    <xf numFmtId="0" fontId="2" fillId="0" borderId="109" xfId="0" applyFont="1" applyBorder="1" applyAlignment="1">
      <alignment horizontal="right" wrapText="1"/>
    </xf>
    <xf numFmtId="0" fontId="2" fillId="0" borderId="64" xfId="0" applyFont="1" applyBorder="1" applyAlignment="1">
      <alignment horizontal="right" wrapText="1"/>
    </xf>
    <xf numFmtId="0" fontId="2" fillId="0" borderId="43" xfId="0" applyFont="1" applyBorder="1" applyAlignment="1">
      <alignment horizontal="left"/>
    </xf>
    <xf numFmtId="0" fontId="2" fillId="0" borderId="81" xfId="0" applyFont="1" applyBorder="1" applyAlignment="1">
      <alignment horizontal="right" wrapText="1"/>
    </xf>
    <xf numFmtId="0" fontId="2" fillId="0" borderId="80" xfId="0" applyFont="1" applyBorder="1" applyAlignment="1">
      <alignment horizontal="right" wrapText="1"/>
    </xf>
    <xf numFmtId="0" fontId="1" fillId="0" borderId="33" xfId="0" applyFont="1" applyBorder="1" applyAlignment="1">
      <alignment horizontal="center" vertical="top" wrapText="1"/>
    </xf>
    <xf numFmtId="0" fontId="1" fillId="0" borderId="57" xfId="0" applyFont="1" applyBorder="1" applyAlignment="1">
      <alignment horizontal="center" vertical="top" wrapText="1"/>
    </xf>
    <xf numFmtId="0" fontId="1" fillId="0" borderId="54" xfId="0" applyFont="1" applyBorder="1" applyAlignment="1">
      <alignment horizontal="center" vertical="top" wrapText="1"/>
    </xf>
    <xf numFmtId="0" fontId="1" fillId="0" borderId="76" xfId="0" applyFont="1" applyBorder="1" applyAlignment="1">
      <alignment horizontal="center" vertical="top" wrapText="1"/>
    </xf>
    <xf numFmtId="0" fontId="1" fillId="0" borderId="80" xfId="0" applyFont="1" applyBorder="1" applyAlignment="1">
      <alignment horizontal="center" vertical="top" wrapText="1"/>
    </xf>
    <xf numFmtId="0" fontId="1" fillId="0" borderId="43" xfId="0" applyFont="1" applyBorder="1" applyAlignment="1">
      <alignment horizontal="center" vertical="top" wrapText="1"/>
    </xf>
    <xf numFmtId="0" fontId="1" fillId="0" borderId="79" xfId="0" applyFont="1" applyBorder="1" applyAlignment="1">
      <alignment horizontal="center" vertical="top" wrapText="1"/>
    </xf>
    <xf numFmtId="0" fontId="1" fillId="0" borderId="57" xfId="0" applyFont="1" applyBorder="1" applyAlignment="1">
      <alignment horizontal="center" vertical="top"/>
    </xf>
    <xf numFmtId="0" fontId="2" fillId="0" borderId="31" xfId="0" applyFont="1" applyBorder="1" applyAlignment="1">
      <alignment horizontal="center" textRotation="90" wrapText="1"/>
    </xf>
    <xf numFmtId="0" fontId="2" fillId="0" borderId="35" xfId="0" applyFont="1" applyBorder="1" applyAlignment="1">
      <alignment horizontal="center" textRotation="90" wrapText="1"/>
    </xf>
    <xf numFmtId="0" fontId="2" fillId="0" borderId="36" xfId="0" applyFont="1" applyBorder="1" applyAlignment="1">
      <alignment horizontal="center" textRotation="90" wrapText="1"/>
    </xf>
    <xf numFmtId="0" fontId="1" fillId="0" borderId="31" xfId="0" applyFont="1" applyBorder="1" applyAlignment="1">
      <alignment horizontal="center" vertical="top"/>
    </xf>
    <xf numFmtId="0" fontId="1" fillId="0" borderId="41" xfId="0" applyFont="1" applyBorder="1" applyAlignment="1">
      <alignment horizontal="center" vertical="top"/>
    </xf>
    <xf numFmtId="0" fontId="2" fillId="0" borderId="31" xfId="0" applyFont="1" applyBorder="1" applyAlignment="1">
      <alignment horizontal="left" textRotation="90" wrapText="1"/>
    </xf>
    <xf numFmtId="0" fontId="2" fillId="0" borderId="35" xfId="0" applyFont="1" applyBorder="1" applyAlignment="1">
      <alignment horizontal="left" textRotation="90" wrapText="1"/>
    </xf>
    <xf numFmtId="0" fontId="2" fillId="0" borderId="36" xfId="0" applyFont="1" applyBorder="1" applyAlignment="1">
      <alignment horizontal="left" textRotation="90" wrapText="1"/>
    </xf>
    <xf numFmtId="0" fontId="2" fillId="0" borderId="67" xfId="0" applyFont="1" applyBorder="1" applyAlignment="1">
      <alignment horizontal="center" textRotation="90"/>
    </xf>
    <xf numFmtId="0" fontId="2" fillId="0" borderId="71" xfId="0" applyFont="1" applyBorder="1" applyAlignment="1">
      <alignment horizontal="center" textRotation="90"/>
    </xf>
    <xf numFmtId="0" fontId="2" fillId="0" borderId="65" xfId="0" applyFont="1" applyBorder="1" applyAlignment="1">
      <alignment horizontal="center" textRotation="90"/>
    </xf>
    <xf numFmtId="0" fontId="2" fillId="0" borderId="31" xfId="0" applyFont="1" applyBorder="1" applyAlignment="1">
      <alignment horizontal="left"/>
    </xf>
    <xf numFmtId="0" fontId="2" fillId="0" borderId="10" xfId="0" applyFont="1" applyBorder="1" applyAlignment="1">
      <alignment horizontal="right" wrapText="1"/>
    </xf>
    <xf numFmtId="0" fontId="2" fillId="0" borderId="12" xfId="0" applyFont="1" applyBorder="1" applyAlignment="1">
      <alignment horizontal="right" wrapText="1"/>
    </xf>
    <xf numFmtId="0" fontId="2" fillId="0" borderId="45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54" xfId="0" applyFont="1" applyBorder="1" applyAlignment="1">
      <alignment horizontal="left"/>
    </xf>
    <xf numFmtId="0" fontId="2" fillId="0" borderId="85" xfId="0" applyFont="1" applyBorder="1" applyAlignment="1">
      <alignment horizontal="right" wrapText="1"/>
    </xf>
    <xf numFmtId="0" fontId="2" fillId="0" borderId="57" xfId="0" applyFont="1" applyBorder="1" applyAlignment="1">
      <alignment horizontal="right" wrapText="1"/>
    </xf>
    <xf numFmtId="0" fontId="2" fillId="0" borderId="34" xfId="0" applyFont="1" applyBorder="1" applyAlignment="1">
      <alignment horizontal="left"/>
    </xf>
    <xf numFmtId="0" fontId="2" fillId="0" borderId="7" xfId="0" applyFont="1" applyBorder="1" applyAlignment="1">
      <alignment horizontal="right" wrapText="1"/>
    </xf>
    <xf numFmtId="0" fontId="2" fillId="0" borderId="9" xfId="0" applyFont="1" applyBorder="1" applyAlignment="1">
      <alignment horizontal="right" wrapText="1"/>
    </xf>
    <xf numFmtId="49" fontId="1" fillId="0" borderId="18" xfId="0" applyNumberFormat="1" applyFont="1" applyBorder="1" applyAlignment="1">
      <alignment horizontal="left"/>
    </xf>
    <xf numFmtId="0" fontId="2" fillId="0" borderId="34" xfId="0" applyFont="1" applyBorder="1" applyAlignment="1">
      <alignment horizontal="right" wrapText="1"/>
    </xf>
    <xf numFmtId="0" fontId="2" fillId="0" borderId="30" xfId="0" applyFont="1" applyBorder="1" applyAlignment="1">
      <alignment horizontal="right" wrapText="1"/>
    </xf>
    <xf numFmtId="0" fontId="2" fillId="0" borderId="56" xfId="0" applyFont="1" applyBorder="1" applyAlignment="1">
      <alignment horizontal="center" vertical="top"/>
    </xf>
    <xf numFmtId="0" fontId="2" fillId="0" borderId="58" xfId="0" applyFont="1" applyBorder="1" applyAlignment="1">
      <alignment horizontal="center" vertical="top"/>
    </xf>
    <xf numFmtId="0" fontId="2" fillId="0" borderId="30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1" fillId="0" borderId="45" xfId="0" applyFont="1" applyBorder="1" applyAlignment="1">
      <alignment horizontal="center" vertical="top" wrapText="1"/>
    </xf>
    <xf numFmtId="0" fontId="1" fillId="0" borderId="85" xfId="0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1" fillId="0" borderId="113" xfId="0" applyFont="1" applyBorder="1" applyAlignment="1">
      <alignment horizontal="center"/>
    </xf>
    <xf numFmtId="0" fontId="1" fillId="0" borderId="114" xfId="0" applyFont="1" applyBorder="1" applyAlignment="1">
      <alignment horizontal="center" vertical="center"/>
    </xf>
    <xf numFmtId="0" fontId="1" fillId="0" borderId="11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1" fillId="0" borderId="85" xfId="0" applyNumberFormat="1" applyFont="1" applyBorder="1" applyAlignment="1">
      <alignment horizontal="center" vertical="center"/>
    </xf>
    <xf numFmtId="49" fontId="1" fillId="0" borderId="55" xfId="0" applyNumberFormat="1" applyFont="1" applyBorder="1" applyAlignment="1">
      <alignment horizontal="center" vertical="center"/>
    </xf>
    <xf numFmtId="49" fontId="1" fillId="0" borderId="113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1" fillId="0" borderId="75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49" fontId="1" fillId="0" borderId="74" xfId="0" applyNumberFormat="1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7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121" xfId="0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left"/>
    </xf>
    <xf numFmtId="0" fontId="1" fillId="0" borderId="20" xfId="0" applyFont="1" applyBorder="1" applyAlignment="1">
      <alignment horizontal="right"/>
    </xf>
    <xf numFmtId="0" fontId="2" fillId="0" borderId="20" xfId="0" applyFont="1" applyBorder="1" applyAlignment="1">
      <alignment horizontal="right"/>
    </xf>
    <xf numFmtId="49" fontId="3" fillId="0" borderId="22" xfId="0" applyNumberFormat="1" applyFont="1" applyBorder="1" applyAlignment="1">
      <alignment horizontal="left"/>
    </xf>
    <xf numFmtId="49" fontId="3" fillId="0" borderId="23" xfId="0" applyNumberFormat="1" applyFont="1" applyBorder="1" applyAlignment="1">
      <alignment horizontal="left"/>
    </xf>
    <xf numFmtId="49" fontId="3" fillId="0" borderId="25" xfId="0" applyNumberFormat="1" applyFont="1" applyBorder="1" applyAlignment="1">
      <alignment horizontal="left"/>
    </xf>
    <xf numFmtId="0" fontId="1" fillId="0" borderId="24" xfId="0" applyFont="1" applyBorder="1" applyAlignment="1">
      <alignment horizontal="right"/>
    </xf>
    <xf numFmtId="0" fontId="3" fillId="0" borderId="48" xfId="0" applyFont="1" applyBorder="1"/>
    <xf numFmtId="49" fontId="1" fillId="0" borderId="125" xfId="0" applyNumberFormat="1" applyFont="1" applyBorder="1" applyAlignment="1">
      <alignment horizontal="center" vertical="center"/>
    </xf>
    <xf numFmtId="49" fontId="1" fillId="0" borderId="126" xfId="0" applyNumberFormat="1" applyFont="1" applyBorder="1" applyAlignment="1">
      <alignment horizontal="center" vertical="center"/>
    </xf>
    <xf numFmtId="49" fontId="1" fillId="0" borderId="1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right"/>
    </xf>
    <xf numFmtId="0" fontId="2" fillId="0" borderId="48" xfId="0" applyFont="1" applyBorder="1" applyAlignment="1">
      <alignment horizontal="center"/>
    </xf>
    <xf numFmtId="0" fontId="3" fillId="0" borderId="34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0" borderId="44" xfId="0" applyFont="1" applyBorder="1" applyAlignment="1">
      <alignment horizontal="center" vertical="top" wrapText="1"/>
    </xf>
    <xf numFmtId="0" fontId="1" fillId="0" borderId="40" xfId="0" applyFont="1" applyBorder="1" applyAlignment="1">
      <alignment horizontal="center" vertical="top"/>
    </xf>
    <xf numFmtId="0" fontId="1" fillId="0" borderId="55" xfId="0" applyFont="1" applyBorder="1" applyAlignment="1">
      <alignment horizontal="center" vertical="top"/>
    </xf>
    <xf numFmtId="0" fontId="1" fillId="0" borderId="55" xfId="0" applyFont="1" applyBorder="1" applyAlignment="1">
      <alignment horizontal="right"/>
    </xf>
    <xf numFmtId="0" fontId="1" fillId="0" borderId="78" xfId="0" applyFont="1" applyBorder="1" applyAlignment="1">
      <alignment horizontal="right" vertical="top"/>
    </xf>
    <xf numFmtId="0" fontId="1" fillId="0" borderId="68" xfId="0" applyFont="1" applyBorder="1" applyAlignment="1">
      <alignment horizontal="right" vertical="top"/>
    </xf>
    <xf numFmtId="0" fontId="1" fillId="0" borderId="78" xfId="0" applyFont="1" applyBorder="1" applyAlignment="1">
      <alignment horizontal="left" vertical="top"/>
    </xf>
    <xf numFmtId="0" fontId="1" fillId="0" borderId="68" xfId="0" applyFont="1" applyBorder="1" applyAlignment="1">
      <alignment horizontal="left" vertical="top"/>
    </xf>
    <xf numFmtId="0" fontId="1" fillId="0" borderId="82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47" xfId="0" applyFont="1" applyBorder="1" applyAlignment="1">
      <alignment horizontal="center" vertical="top" wrapText="1"/>
    </xf>
    <xf numFmtId="0" fontId="1" fillId="0" borderId="125" xfId="0" applyFont="1" applyBorder="1" applyAlignment="1">
      <alignment horizontal="center" vertical="top" wrapText="1"/>
    </xf>
    <xf numFmtId="0" fontId="1" fillId="0" borderId="126" xfId="0" applyFont="1" applyBorder="1" applyAlignment="1">
      <alignment horizontal="center" vertical="top" wrapText="1"/>
    </xf>
    <xf numFmtId="0" fontId="1" fillId="0" borderId="127" xfId="0" applyFont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 wrapText="1"/>
    </xf>
    <xf numFmtId="0" fontId="1" fillId="0" borderId="6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textRotation="90" wrapText="1"/>
    </xf>
    <xf numFmtId="0" fontId="2" fillId="0" borderId="8" xfId="0" applyFont="1" applyBorder="1" applyAlignment="1">
      <alignment horizontal="center" textRotation="90" wrapText="1"/>
    </xf>
    <xf numFmtId="0" fontId="2" fillId="0" borderId="17" xfId="0" applyFont="1" applyBorder="1" applyAlignment="1">
      <alignment horizontal="center" textRotation="90" wrapText="1"/>
    </xf>
    <xf numFmtId="0" fontId="2" fillId="0" borderId="46" xfId="0" applyFont="1" applyBorder="1" applyAlignment="1">
      <alignment horizontal="center" textRotation="90" wrapText="1"/>
    </xf>
    <xf numFmtId="0" fontId="2" fillId="0" borderId="84" xfId="0" applyFont="1" applyBorder="1" applyAlignment="1">
      <alignment horizontal="center" textRotation="90" wrapText="1"/>
    </xf>
    <xf numFmtId="0" fontId="2" fillId="0" borderId="66" xfId="0" applyFont="1" applyBorder="1" applyAlignment="1">
      <alignment horizontal="center" textRotation="90" wrapText="1"/>
    </xf>
    <xf numFmtId="0" fontId="2" fillId="0" borderId="10" xfId="0" applyFont="1" applyBorder="1" applyAlignment="1">
      <alignment horizontal="center" textRotation="90" wrapText="1"/>
    </xf>
    <xf numFmtId="0" fontId="2" fillId="0" borderId="12" xfId="0" applyFont="1" applyBorder="1" applyAlignment="1">
      <alignment horizontal="center" textRotation="90" wrapText="1"/>
    </xf>
    <xf numFmtId="0" fontId="2" fillId="0" borderId="7" xfId="0" applyFont="1" applyBorder="1" applyAlignment="1">
      <alignment horizontal="center" textRotation="90" wrapText="1"/>
    </xf>
    <xf numFmtId="0" fontId="2" fillId="0" borderId="9" xfId="0" applyFont="1" applyBorder="1" applyAlignment="1">
      <alignment horizontal="center" textRotation="90" wrapText="1"/>
    </xf>
    <xf numFmtId="0" fontId="2" fillId="0" borderId="14" xfId="0" applyFont="1" applyBorder="1" applyAlignment="1">
      <alignment horizontal="center" textRotation="90" wrapText="1"/>
    </xf>
    <xf numFmtId="0" fontId="2" fillId="0" borderId="16" xfId="0" applyFont="1" applyBorder="1" applyAlignment="1">
      <alignment horizontal="center" textRotation="90" wrapText="1"/>
    </xf>
    <xf numFmtId="0" fontId="2" fillId="0" borderId="58" xfId="0" applyFont="1" applyBorder="1" applyAlignment="1">
      <alignment horizontal="center" textRotation="90"/>
    </xf>
    <xf numFmtId="0" fontId="2" fillId="0" borderId="32" xfId="0" applyFont="1" applyBorder="1" applyAlignment="1">
      <alignment horizontal="left"/>
    </xf>
    <xf numFmtId="0" fontId="2" fillId="0" borderId="40" xfId="0" applyFont="1" applyBorder="1" applyAlignment="1">
      <alignment horizontal="left"/>
    </xf>
    <xf numFmtId="0" fontId="2" fillId="0" borderId="41" xfId="0" applyFont="1" applyBorder="1" applyAlignment="1">
      <alignment horizontal="left"/>
    </xf>
    <xf numFmtId="0" fontId="3" fillId="0" borderId="32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3" fillId="0" borderId="42" xfId="0" applyFont="1" applyBorder="1" applyAlignment="1">
      <alignment horizontal="center" wrapText="1"/>
    </xf>
    <xf numFmtId="0" fontId="3" fillId="0" borderId="41" xfId="0" applyFont="1" applyBorder="1" applyAlignment="1">
      <alignment horizontal="center" wrapText="1"/>
    </xf>
    <xf numFmtId="0" fontId="1" fillId="0" borderId="32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0" fontId="1" fillId="0" borderId="41" xfId="0" applyFont="1" applyBorder="1" applyAlignment="1">
      <alignment horizontal="left"/>
    </xf>
    <xf numFmtId="0" fontId="1" fillId="0" borderId="42" xfId="0" applyFont="1" applyBorder="1" applyAlignment="1">
      <alignment horizontal="right" wrapText="1"/>
    </xf>
    <xf numFmtId="0" fontId="1" fillId="0" borderId="41" xfId="0" applyFont="1" applyBorder="1" applyAlignment="1">
      <alignment horizontal="right" wrapText="1"/>
    </xf>
    <xf numFmtId="0" fontId="1" fillId="0" borderId="38" xfId="0" applyFont="1" applyBorder="1" applyAlignment="1">
      <alignment horizontal="left"/>
    </xf>
    <xf numFmtId="0" fontId="1" fillId="0" borderId="62" xfId="0" applyFont="1" applyBorder="1" applyAlignment="1">
      <alignment horizontal="left"/>
    </xf>
    <xf numFmtId="0" fontId="1" fillId="0" borderId="64" xfId="0" applyFont="1" applyBorder="1" applyAlignment="1">
      <alignment horizontal="left"/>
    </xf>
    <xf numFmtId="0" fontId="1" fillId="0" borderId="109" xfId="0" applyFont="1" applyBorder="1" applyAlignment="1">
      <alignment horizontal="right" wrapText="1"/>
    </xf>
    <xf numFmtId="0" fontId="1" fillId="0" borderId="64" xfId="0" applyFont="1" applyBorder="1" applyAlignment="1">
      <alignment horizontal="right" wrapText="1"/>
    </xf>
    <xf numFmtId="0" fontId="2" fillId="0" borderId="78" xfId="0" applyFont="1" applyBorder="1" applyAlignment="1">
      <alignment horizontal="left"/>
    </xf>
    <xf numFmtId="0" fontId="2" fillId="0" borderId="68" xfId="0" applyFont="1" applyBorder="1" applyAlignment="1">
      <alignment horizontal="left"/>
    </xf>
    <xf numFmtId="0" fontId="2" fillId="0" borderId="80" xfId="0" applyFont="1" applyBorder="1" applyAlignment="1">
      <alignment horizontal="left"/>
    </xf>
    <xf numFmtId="0" fontId="1" fillId="0" borderId="10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2" fillId="0" borderId="115" xfId="0" applyFont="1" applyBorder="1" applyAlignment="1">
      <alignment horizontal="left"/>
    </xf>
    <xf numFmtId="0" fontId="2" fillId="0" borderId="116" xfId="0" applyFont="1" applyBorder="1" applyAlignment="1">
      <alignment horizontal="left"/>
    </xf>
    <xf numFmtId="0" fontId="2" fillId="0" borderId="117" xfId="0" applyFont="1" applyBorder="1" applyAlignment="1">
      <alignment horizontal="left"/>
    </xf>
    <xf numFmtId="0" fontId="2" fillId="0" borderId="42" xfId="0" applyFont="1" applyBorder="1" applyAlignment="1">
      <alignment horizontal="left"/>
    </xf>
    <xf numFmtId="0" fontId="2" fillId="0" borderId="85" xfId="0" applyFont="1" applyBorder="1" applyAlignment="1">
      <alignment horizontal="left"/>
    </xf>
    <xf numFmtId="0" fontId="2" fillId="0" borderId="55" xfId="0" applyFont="1" applyBorder="1" applyAlignment="1">
      <alignment horizontal="left"/>
    </xf>
    <xf numFmtId="0" fontId="2" fillId="0" borderId="57" xfId="0" applyFont="1" applyBorder="1" applyAlignment="1">
      <alignment horizontal="left"/>
    </xf>
    <xf numFmtId="0" fontId="2" fillId="0" borderId="81" xfId="0" applyFont="1" applyBorder="1" applyAlignment="1">
      <alignment horizontal="left"/>
    </xf>
    <xf numFmtId="0" fontId="1" fillId="0" borderId="75" xfId="0" applyFont="1" applyBorder="1" applyAlignment="1">
      <alignment horizontal="center" vertical="top"/>
    </xf>
    <xf numFmtId="0" fontId="2" fillId="0" borderId="34" xfId="0" applyFont="1" applyBorder="1" applyAlignment="1">
      <alignment horizontal="left" textRotation="90" wrapText="1"/>
    </xf>
    <xf numFmtId="0" fontId="2" fillId="0" borderId="59" xfId="0" applyFont="1" applyBorder="1" applyAlignment="1">
      <alignment horizontal="left" textRotation="90" wrapText="1"/>
    </xf>
    <xf numFmtId="0" fontId="2" fillId="0" borderId="60" xfId="0" applyFont="1" applyBorder="1" applyAlignment="1">
      <alignment horizontal="left" textRotation="90" wrapText="1"/>
    </xf>
    <xf numFmtId="0" fontId="2" fillId="0" borderId="61" xfId="0" applyFont="1" applyBorder="1" applyAlignment="1">
      <alignment horizontal="left" textRotation="90" wrapText="1"/>
    </xf>
    <xf numFmtId="0" fontId="1" fillId="0" borderId="46" xfId="0" applyFont="1" applyBorder="1" applyAlignment="1">
      <alignment horizontal="center" vertical="top" wrapText="1"/>
    </xf>
    <xf numFmtId="0" fontId="1" fillId="0" borderId="66" xfId="0" applyFont="1" applyBorder="1" applyAlignment="1">
      <alignment horizontal="center" vertical="top" wrapText="1"/>
    </xf>
    <xf numFmtId="0" fontId="1" fillId="0" borderId="129" xfId="0" applyFont="1" applyBorder="1" applyAlignment="1">
      <alignment horizontal="center" vertical="top"/>
    </xf>
    <xf numFmtId="0" fontId="1" fillId="0" borderId="65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 wrapText="1"/>
    </xf>
    <xf numFmtId="0" fontId="1" fillId="0" borderId="75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74" xfId="0" applyFont="1" applyBorder="1" applyAlignment="1">
      <alignment horizontal="center" vertical="top" wrapText="1"/>
    </xf>
    <xf numFmtId="49" fontId="2" fillId="0" borderId="30" xfId="0" applyNumberFormat="1" applyFont="1" applyBorder="1" applyAlignment="1">
      <alignment horizontal="left"/>
    </xf>
    <xf numFmtId="0" fontId="2" fillId="0" borderId="66" xfId="0" applyFont="1" applyBorder="1" applyAlignment="1">
      <alignment horizontal="right" wrapText="1"/>
    </xf>
    <xf numFmtId="0" fontId="2" fillId="0" borderId="36" xfId="0" applyFont="1" applyBorder="1" applyAlignment="1">
      <alignment horizontal="right" wrapText="1"/>
    </xf>
    <xf numFmtId="0" fontId="20" fillId="0" borderId="36" xfId="0" applyFont="1" applyBorder="1" applyAlignment="1">
      <alignment horizontal="left"/>
    </xf>
    <xf numFmtId="0" fontId="3" fillId="0" borderId="30" xfId="0" applyFont="1" applyBorder="1" applyAlignment="1">
      <alignment horizontal="center"/>
    </xf>
    <xf numFmtId="0" fontId="2" fillId="0" borderId="41" xfId="0" applyFont="1" applyBorder="1" applyAlignment="1">
      <alignment horizontal="center" textRotation="90" wrapText="1"/>
    </xf>
    <xf numFmtId="0" fontId="2" fillId="0" borderId="44" xfId="0" applyFont="1" applyBorder="1" applyAlignment="1">
      <alignment horizontal="center" textRotation="90" wrapText="1"/>
    </xf>
    <xf numFmtId="0" fontId="2" fillId="0" borderId="58" xfId="0" applyFont="1" applyBorder="1" applyAlignment="1">
      <alignment horizontal="center" textRotation="90" wrapText="1"/>
    </xf>
    <xf numFmtId="0" fontId="20" fillId="0" borderId="58" xfId="0" applyFont="1" applyBorder="1" applyAlignment="1">
      <alignment horizontal="center" textRotation="90" wrapText="1"/>
    </xf>
    <xf numFmtId="0" fontId="2" fillId="0" borderId="57" xfId="0" applyFont="1" applyBorder="1" applyAlignment="1">
      <alignment horizontal="center" vertical="top" wrapText="1"/>
    </xf>
    <xf numFmtId="0" fontId="2" fillId="0" borderId="54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center" vertical="top" wrapText="1"/>
    </xf>
    <xf numFmtId="0" fontId="2" fillId="0" borderId="44" xfId="0" applyFont="1" applyBorder="1" applyAlignment="1">
      <alignment horizontal="center" vertical="top" wrapText="1"/>
    </xf>
    <xf numFmtId="49" fontId="2" fillId="0" borderId="18" xfId="0" applyNumberFormat="1" applyFont="1" applyBorder="1" applyAlignment="1">
      <alignment horizontal="left"/>
    </xf>
    <xf numFmtId="49" fontId="2" fillId="0" borderId="19" xfId="0" applyNumberFormat="1" applyFont="1" applyBorder="1" applyAlignment="1">
      <alignment horizontal="left"/>
    </xf>
    <xf numFmtId="49" fontId="2" fillId="0" borderId="20" xfId="0" applyNumberFormat="1" applyFont="1" applyBorder="1" applyAlignment="1">
      <alignment horizontal="left"/>
    </xf>
    <xf numFmtId="49" fontId="2" fillId="0" borderId="21" xfId="0" applyNumberFormat="1" applyFont="1" applyBorder="1" applyAlignment="1">
      <alignment horizontal="left"/>
    </xf>
    <xf numFmtId="0" fontId="2" fillId="0" borderId="21" xfId="0" applyFont="1" applyBorder="1" applyAlignment="1">
      <alignment horizontal="right"/>
    </xf>
    <xf numFmtId="49" fontId="2" fillId="0" borderId="22" xfId="0" applyNumberFormat="1" applyFont="1" applyBorder="1" applyAlignment="1">
      <alignment horizontal="left"/>
    </xf>
    <xf numFmtId="49" fontId="2" fillId="0" borderId="23" xfId="0" applyNumberFormat="1" applyFont="1" applyBorder="1" applyAlignment="1">
      <alignment horizontal="left"/>
    </xf>
    <xf numFmtId="49" fontId="2" fillId="0" borderId="24" xfId="0" applyNumberFormat="1" applyFont="1" applyBorder="1" applyAlignment="1">
      <alignment horizontal="left"/>
    </xf>
    <xf numFmtId="49" fontId="2" fillId="0" borderId="25" xfId="0" applyNumberFormat="1" applyFont="1" applyBorder="1" applyAlignment="1">
      <alignment horizontal="left"/>
    </xf>
    <xf numFmtId="0" fontId="2" fillId="0" borderId="23" xfId="0" applyFont="1" applyBorder="1" applyAlignment="1">
      <alignment horizontal="right"/>
    </xf>
    <xf numFmtId="0" fontId="2" fillId="0" borderId="25" xfId="0" applyFont="1" applyBorder="1" applyAlignment="1">
      <alignment horizontal="right"/>
    </xf>
    <xf numFmtId="0" fontId="2" fillId="0" borderId="52" xfId="0" applyFont="1" applyBorder="1" applyAlignment="1">
      <alignment horizontal="right"/>
    </xf>
    <xf numFmtId="0" fontId="20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0" borderId="41" xfId="0" applyFont="1" applyBorder="1" applyAlignment="1">
      <alignment horizontal="center" textRotation="90" wrapText="1"/>
    </xf>
    <xf numFmtId="0" fontId="20" fillId="0" borderId="30" xfId="0" applyFont="1" applyBorder="1" applyAlignment="1">
      <alignment horizontal="center" textRotation="90" wrapText="1"/>
    </xf>
    <xf numFmtId="0" fontId="20" fillId="0" borderId="67" xfId="0" applyFont="1" applyBorder="1" applyAlignment="1">
      <alignment horizontal="center" textRotation="90" wrapText="1"/>
    </xf>
    <xf numFmtId="49" fontId="20" fillId="0" borderId="30" xfId="0" applyNumberFormat="1" applyFont="1" applyBorder="1" applyAlignment="1">
      <alignment horizontal="left"/>
    </xf>
    <xf numFmtId="0" fontId="3" fillId="0" borderId="19" xfId="0" applyFont="1" applyBorder="1" applyAlignment="1">
      <alignment horizontal="right"/>
    </xf>
    <xf numFmtId="0" fontId="3" fillId="0" borderId="51" xfId="0" applyFont="1" applyBorder="1" applyAlignment="1">
      <alignment horizontal="right"/>
    </xf>
    <xf numFmtId="0" fontId="2" fillId="0" borderId="14" xfId="0" applyFont="1" applyBorder="1" applyAlignment="1">
      <alignment horizontal="right" wrapText="1"/>
    </xf>
    <xf numFmtId="0" fontId="2" fillId="0" borderId="16" xfId="0" applyFont="1" applyBorder="1" applyAlignment="1">
      <alignment horizontal="right" wrapText="1"/>
    </xf>
    <xf numFmtId="0" fontId="2" fillId="0" borderId="45" xfId="0" applyFont="1" applyBorder="1" applyAlignment="1">
      <alignment horizontal="right" wrapText="1"/>
    </xf>
    <xf numFmtId="0" fontId="2" fillId="0" borderId="43" xfId="0" applyFont="1" applyBorder="1" applyAlignment="1">
      <alignment horizontal="right" wrapText="1"/>
    </xf>
    <xf numFmtId="0" fontId="1" fillId="0" borderId="30" xfId="0" applyFont="1" applyBorder="1" applyAlignment="1">
      <alignment horizontal="center" vertical="top" wrapText="1"/>
    </xf>
    <xf numFmtId="0" fontId="3" fillId="0" borderId="41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left" textRotation="90" wrapText="1"/>
    </xf>
    <xf numFmtId="0" fontId="1" fillId="0" borderId="44" xfId="0" applyFont="1" applyBorder="1" applyAlignment="1">
      <alignment horizontal="left" textRotation="90" wrapText="1"/>
    </xf>
    <xf numFmtId="0" fontId="1" fillId="0" borderId="41" xfId="0" applyFont="1" applyBorder="1" applyAlignment="1">
      <alignment horizontal="center" vertical="top" wrapText="1"/>
    </xf>
    <xf numFmtId="0" fontId="1" fillId="0" borderId="56" xfId="0" applyFont="1" applyBorder="1" applyAlignment="1">
      <alignment horizontal="center" vertical="top"/>
    </xf>
    <xf numFmtId="0" fontId="1" fillId="0" borderId="58" xfId="0" applyFont="1" applyBorder="1" applyAlignment="1">
      <alignment horizontal="center" vertical="top"/>
    </xf>
    <xf numFmtId="0" fontId="2" fillId="0" borderId="33" xfId="0" applyFont="1" applyBorder="1" applyAlignment="1">
      <alignment horizontal="center" vertical="top" wrapText="1"/>
    </xf>
    <xf numFmtId="0" fontId="2" fillId="0" borderId="34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textRotation="90"/>
    </xf>
    <xf numFmtId="0" fontId="2" fillId="0" borderId="30" xfId="0" applyFont="1" applyBorder="1" applyAlignment="1">
      <alignment horizontal="center" textRotation="90"/>
    </xf>
    <xf numFmtId="0" fontId="2" fillId="0" borderId="46" xfId="0" applyFont="1" applyBorder="1" applyAlignment="1">
      <alignment horizontal="left" textRotation="90" wrapText="1"/>
    </xf>
    <xf numFmtId="0" fontId="2" fillId="0" borderId="84" xfId="0" applyFont="1" applyBorder="1" applyAlignment="1">
      <alignment horizontal="left" textRotation="90" wrapText="1"/>
    </xf>
    <xf numFmtId="0" fontId="2" fillId="0" borderId="66" xfId="0" applyFont="1" applyBorder="1" applyAlignment="1">
      <alignment horizontal="left" textRotation="90" wrapText="1"/>
    </xf>
    <xf numFmtId="0" fontId="2" fillId="0" borderId="13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4" fillId="0" borderId="30" xfId="0" applyFont="1" applyBorder="1" applyAlignment="1">
      <alignment horizontal="center"/>
    </xf>
    <xf numFmtId="0" fontId="4" fillId="0" borderId="42" xfId="0" applyFont="1" applyBorder="1" applyAlignment="1">
      <alignment horizontal="center" wrapText="1"/>
    </xf>
    <xf numFmtId="0" fontId="4" fillId="0" borderId="41" xfId="0" applyFont="1" applyBorder="1" applyAlignment="1">
      <alignment horizontal="center" wrapText="1"/>
    </xf>
    <xf numFmtId="0" fontId="4" fillId="0" borderId="30" xfId="0" applyFont="1" applyBorder="1" applyAlignment="1">
      <alignment horizontal="left"/>
    </xf>
    <xf numFmtId="0" fontId="4" fillId="0" borderId="42" xfId="0" applyFont="1" applyBorder="1" applyAlignment="1">
      <alignment horizontal="right" wrapText="1"/>
    </xf>
    <xf numFmtId="0" fontId="4" fillId="0" borderId="41" xfId="0" applyFont="1" applyBorder="1" applyAlignment="1">
      <alignment horizontal="right" wrapText="1"/>
    </xf>
    <xf numFmtId="0" fontId="4" fillId="0" borderId="37" xfId="0" applyFont="1" applyBorder="1" applyAlignment="1">
      <alignment horizontal="left"/>
    </xf>
    <xf numFmtId="0" fontId="4" fillId="0" borderId="109" xfId="0" applyFont="1" applyBorder="1" applyAlignment="1">
      <alignment horizontal="right" wrapText="1"/>
    </xf>
    <xf numFmtId="0" fontId="4" fillId="0" borderId="64" xfId="0" applyFont="1" applyBorder="1" applyAlignment="1">
      <alignment horizontal="right" wrapText="1"/>
    </xf>
    <xf numFmtId="0" fontId="4" fillId="0" borderId="34" xfId="0" applyFont="1" applyBorder="1" applyAlignment="1">
      <alignment horizontal="center" textRotation="90" wrapText="1"/>
    </xf>
    <xf numFmtId="0" fontId="5" fillId="0" borderId="30" xfId="0" applyFont="1" applyBorder="1" applyAlignment="1">
      <alignment horizontal="center" vertical="top"/>
    </xf>
    <xf numFmtId="0" fontId="4" fillId="0" borderId="30" xfId="0" applyFont="1" applyBorder="1" applyAlignment="1">
      <alignment horizontal="center" vertical="top"/>
    </xf>
    <xf numFmtId="0" fontId="4" fillId="0" borderId="45" xfId="0" applyFont="1" applyBorder="1" applyAlignment="1">
      <alignment horizontal="center" vertical="top" wrapText="1"/>
    </xf>
    <xf numFmtId="0" fontId="4" fillId="0" borderId="43" xfId="0" applyFont="1" applyBorder="1" applyAlignment="1">
      <alignment horizontal="center" vertical="top" wrapText="1"/>
    </xf>
    <xf numFmtId="0" fontId="4" fillId="0" borderId="79" xfId="0" applyFont="1" applyBorder="1" applyAlignment="1">
      <alignment horizontal="center" vertical="top" wrapText="1"/>
    </xf>
    <xf numFmtId="0" fontId="5" fillId="0" borderId="32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/>
    </xf>
    <xf numFmtId="0" fontId="4" fillId="0" borderId="54" xfId="0" applyFont="1" applyBorder="1" applyAlignment="1">
      <alignment horizontal="center" vertical="top"/>
    </xf>
    <xf numFmtId="0" fontId="4" fillId="0" borderId="76" xfId="0" applyFont="1" applyBorder="1" applyAlignment="1">
      <alignment horizontal="center" vertical="top"/>
    </xf>
    <xf numFmtId="0" fontId="4" fillId="0" borderId="70" xfId="0" applyFont="1" applyBorder="1" applyAlignment="1">
      <alignment horizontal="center" vertical="top"/>
    </xf>
    <xf numFmtId="0" fontId="4" fillId="0" borderId="70" xfId="0" applyFont="1" applyBorder="1" applyAlignment="1">
      <alignment horizontal="center" vertical="top" wrapText="1"/>
    </xf>
    <xf numFmtId="0" fontId="4" fillId="0" borderId="34" xfId="0" applyFont="1" applyBorder="1" applyAlignment="1">
      <alignment horizontal="center" vertical="top"/>
    </xf>
    <xf numFmtId="0" fontId="4" fillId="0" borderId="44" xfId="0" applyFont="1" applyBorder="1" applyAlignment="1">
      <alignment horizontal="center" vertical="top"/>
    </xf>
    <xf numFmtId="0" fontId="4" fillId="0" borderId="32" xfId="0" applyFont="1" applyBorder="1" applyAlignment="1">
      <alignment horizontal="center" vertical="top"/>
    </xf>
    <xf numFmtId="0" fontId="4" fillId="0" borderId="31" xfId="0" applyFont="1" applyBorder="1" applyAlignment="1">
      <alignment horizontal="right" vertical="top"/>
    </xf>
    <xf numFmtId="0" fontId="4" fillId="0" borderId="31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5" fillId="0" borderId="30" xfId="0" applyFont="1" applyBorder="1" applyAlignment="1">
      <alignment horizontal="left"/>
    </xf>
    <xf numFmtId="0" fontId="5" fillId="0" borderId="37" xfId="0" applyFont="1" applyBorder="1" applyAlignment="1">
      <alignment horizontal="left"/>
    </xf>
    <xf numFmtId="0" fontId="4" fillId="0" borderId="66" xfId="0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42" xfId="0" applyFont="1" applyBorder="1" applyAlignment="1">
      <alignment horizontal="center" vertical="top"/>
    </xf>
    <xf numFmtId="0" fontId="4" fillId="0" borderId="40" xfId="0" applyFont="1" applyBorder="1" applyAlignment="1">
      <alignment horizontal="center" vertical="top"/>
    </xf>
    <xf numFmtId="0" fontId="4" fillId="0" borderId="73" xfId="0" applyFont="1" applyBorder="1" applyAlignment="1">
      <alignment horizontal="center" vertical="top"/>
    </xf>
    <xf numFmtId="0" fontId="4" fillId="0" borderId="0" xfId="0" applyFont="1" applyAlignment="1">
      <alignment horizontal="right"/>
    </xf>
    <xf numFmtId="0" fontId="4" fillId="0" borderId="13" xfId="0" applyFont="1" applyBorder="1" applyAlignment="1">
      <alignment horizontal="right" vertical="top"/>
    </xf>
    <xf numFmtId="0" fontId="4" fillId="0" borderId="40" xfId="0" applyFont="1" applyBorder="1" applyAlignment="1">
      <alignment horizontal="left" vertical="top"/>
    </xf>
    <xf numFmtId="0" fontId="4" fillId="0" borderId="41" xfId="0" applyFont="1" applyBorder="1" applyAlignment="1">
      <alignment horizontal="left" vertical="top"/>
    </xf>
    <xf numFmtId="0" fontId="4" fillId="0" borderId="57" xfId="0" applyFont="1" applyBorder="1" applyAlignment="1">
      <alignment horizontal="center" vertical="top" wrapText="1"/>
    </xf>
    <xf numFmtId="0" fontId="4" fillId="0" borderId="66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49" fontId="4" fillId="0" borderId="22" xfId="0" applyNumberFormat="1" applyFont="1" applyBorder="1" applyAlignment="1">
      <alignment horizontal="left"/>
    </xf>
    <xf numFmtId="49" fontId="4" fillId="0" borderId="23" xfId="0" applyNumberFormat="1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25" xfId="0" applyNumberFormat="1" applyFont="1" applyBorder="1" applyAlignment="1">
      <alignment horizontal="left"/>
    </xf>
    <xf numFmtId="0" fontId="4" fillId="0" borderId="23" xfId="0" applyFont="1" applyBorder="1" applyAlignment="1">
      <alignment horizontal="right"/>
    </xf>
    <xf numFmtId="0" fontId="4" fillId="0" borderId="25" xfId="0" applyFont="1" applyBorder="1" applyAlignment="1">
      <alignment horizontal="right"/>
    </xf>
    <xf numFmtId="0" fontId="4" fillId="0" borderId="52" xfId="0" applyFont="1" applyBorder="1" applyAlignment="1">
      <alignment horizontal="right"/>
    </xf>
    <xf numFmtId="49" fontId="4" fillId="0" borderId="34" xfId="0" applyNumberFormat="1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/>
    </xf>
    <xf numFmtId="49" fontId="4" fillId="0" borderId="44" xfId="0" applyNumberFormat="1" applyFont="1" applyBorder="1" applyAlignment="1">
      <alignment horizontal="center" vertical="center"/>
    </xf>
    <xf numFmtId="49" fontId="4" fillId="0" borderId="45" xfId="0" applyNumberFormat="1" applyFont="1" applyBorder="1" applyAlignment="1">
      <alignment horizontal="center" vertical="center"/>
    </xf>
    <xf numFmtId="49" fontId="4" fillId="0" borderId="43" xfId="0" applyNumberFormat="1" applyFont="1" applyBorder="1" applyAlignment="1">
      <alignment horizontal="center" vertical="center"/>
    </xf>
    <xf numFmtId="49" fontId="4" fillId="0" borderId="79" xfId="0" applyNumberFormat="1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left"/>
    </xf>
    <xf numFmtId="49" fontId="4" fillId="0" borderId="28" xfId="0" applyNumberFormat="1" applyFont="1" applyBorder="1" applyAlignment="1">
      <alignment horizontal="left"/>
    </xf>
    <xf numFmtId="49" fontId="4" fillId="0" borderId="29" xfId="0" applyNumberFormat="1" applyFont="1" applyBorder="1" applyAlignment="1">
      <alignment horizontal="left"/>
    </xf>
    <xf numFmtId="0" fontId="4" fillId="0" borderId="27" xfId="0" applyFont="1" applyBorder="1" applyAlignment="1">
      <alignment horizontal="right"/>
    </xf>
    <xf numFmtId="0" fontId="4" fillId="0" borderId="29" xfId="0" applyFont="1" applyBorder="1" applyAlignment="1">
      <alignment horizontal="right"/>
    </xf>
    <xf numFmtId="0" fontId="4" fillId="0" borderId="53" xfId="0" applyFont="1" applyBorder="1" applyAlignment="1">
      <alignment horizontal="right"/>
    </xf>
    <xf numFmtId="49" fontId="4" fillId="0" borderId="20" xfId="0" applyNumberFormat="1" applyFont="1" applyBorder="1" applyAlignment="1">
      <alignment horizontal="left"/>
    </xf>
    <xf numFmtId="49" fontId="4" fillId="0" borderId="19" xfId="0" applyNumberFormat="1" applyFont="1" applyBorder="1" applyAlignment="1">
      <alignment horizontal="left"/>
    </xf>
    <xf numFmtId="49" fontId="4" fillId="0" borderId="21" xfId="0" applyNumberFormat="1" applyFont="1" applyBorder="1" applyAlignment="1">
      <alignment horizontal="left"/>
    </xf>
    <xf numFmtId="0" fontId="4" fillId="0" borderId="19" xfId="0" applyFont="1" applyBorder="1" applyAlignment="1">
      <alignment horizontal="right"/>
    </xf>
    <xf numFmtId="0" fontId="4" fillId="0" borderId="21" xfId="0" applyFont="1" applyBorder="1" applyAlignment="1">
      <alignment horizontal="right"/>
    </xf>
    <xf numFmtId="0" fontId="4" fillId="0" borderId="51" xfId="0" applyFont="1" applyBorder="1" applyAlignment="1">
      <alignment horizontal="right"/>
    </xf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49" fontId="4" fillId="0" borderId="33" xfId="0" applyNumberFormat="1" applyFont="1" applyBorder="1" applyAlignment="1">
      <alignment horizontal="center" vertical="center"/>
    </xf>
    <xf numFmtId="49" fontId="4" fillId="0" borderId="54" xfId="0" applyNumberFormat="1" applyFont="1" applyBorder="1" applyAlignment="1">
      <alignment horizontal="center" vertical="center"/>
    </xf>
    <xf numFmtId="49" fontId="4" fillId="0" borderId="76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4" fillId="0" borderId="81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17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9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3" fillId="0" borderId="36" xfId="0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3" fillId="0" borderId="30" xfId="0" applyFont="1" applyBorder="1" applyAlignment="1">
      <alignment horizontal="center" wrapText="1"/>
    </xf>
    <xf numFmtId="0" fontId="1" fillId="0" borderId="34" xfId="0" applyFont="1" applyBorder="1" applyAlignment="1">
      <alignment horizontal="right" wrapText="1"/>
    </xf>
    <xf numFmtId="0" fontId="1" fillId="0" borderId="30" xfId="0" applyFont="1" applyBorder="1" applyAlignment="1">
      <alignment horizontal="right" wrapText="1"/>
    </xf>
    <xf numFmtId="0" fontId="1" fillId="0" borderId="39" xfId="0" applyFont="1" applyBorder="1" applyAlignment="1">
      <alignment horizontal="right" wrapText="1"/>
    </xf>
    <xf numFmtId="0" fontId="1" fillId="0" borderId="37" xfId="0" applyFont="1" applyBorder="1" applyAlignment="1">
      <alignment horizontal="right" wrapText="1"/>
    </xf>
    <xf numFmtId="0" fontId="2" fillId="0" borderId="70" xfId="0" applyFont="1" applyBorder="1" applyAlignment="1">
      <alignment horizontal="center" vertical="top" wrapText="1"/>
    </xf>
    <xf numFmtId="0" fontId="3" fillId="0" borderId="70" xfId="0" applyFont="1" applyBorder="1" applyAlignment="1">
      <alignment horizontal="center" vertical="top" wrapText="1"/>
    </xf>
    <xf numFmtId="0" fontId="3" fillId="0" borderId="32" xfId="0" applyFont="1" applyBorder="1" applyAlignment="1">
      <alignment horizontal="center" vertical="top" wrapText="1"/>
    </xf>
    <xf numFmtId="0" fontId="1" fillId="0" borderId="88" xfId="0" applyFont="1" applyBorder="1" applyAlignment="1">
      <alignment horizontal="center" vertical="top"/>
    </xf>
    <xf numFmtId="0" fontId="1" fillId="0" borderId="89" xfId="0" applyFont="1" applyBorder="1" applyAlignment="1">
      <alignment horizontal="center" vertical="top"/>
    </xf>
    <xf numFmtId="0" fontId="2" fillId="0" borderId="87" xfId="0" applyFont="1" applyBorder="1" applyAlignment="1">
      <alignment horizontal="center" textRotation="90"/>
    </xf>
    <xf numFmtId="0" fontId="2" fillId="0" borderId="30" xfId="0" applyFont="1" applyBorder="1" applyAlignment="1">
      <alignment horizontal="left" wrapText="1"/>
    </xf>
    <xf numFmtId="0" fontId="1" fillId="0" borderId="92" xfId="0" applyFont="1" applyBorder="1" applyAlignment="1">
      <alignment horizontal="center" vertical="top"/>
    </xf>
    <xf numFmtId="0" fontId="1" fillId="0" borderId="93" xfId="0" applyFont="1" applyBorder="1" applyAlignment="1">
      <alignment horizontal="center" vertical="top"/>
    </xf>
    <xf numFmtId="0" fontId="1" fillId="0" borderId="94" xfId="0" applyFont="1" applyBorder="1" applyAlignment="1">
      <alignment horizontal="center" vertical="top"/>
    </xf>
    <xf numFmtId="0" fontId="1" fillId="0" borderId="95" xfId="0" applyFont="1" applyBorder="1" applyAlignment="1">
      <alignment horizontal="center" vertical="top"/>
    </xf>
    <xf numFmtId="0" fontId="1" fillId="0" borderId="66" xfId="0" applyFont="1" applyBorder="1" applyAlignment="1">
      <alignment horizontal="center" vertical="top"/>
    </xf>
    <xf numFmtId="0" fontId="1" fillId="0" borderId="61" xfId="0" applyFont="1" applyBorder="1" applyAlignment="1">
      <alignment horizontal="center" vertical="top"/>
    </xf>
    <xf numFmtId="0" fontId="2" fillId="0" borderId="97" xfId="0" applyFont="1" applyBorder="1" applyAlignment="1">
      <alignment horizontal="center" textRotation="90"/>
    </xf>
    <xf numFmtId="0" fontId="2" fillId="0" borderId="90" xfId="0" applyFont="1" applyBorder="1" applyAlignment="1">
      <alignment horizontal="center" textRotation="90" wrapText="1"/>
    </xf>
    <xf numFmtId="0" fontId="2" fillId="0" borderId="96" xfId="0" applyFont="1" applyBorder="1" applyAlignment="1">
      <alignment horizontal="center" textRotation="90" wrapText="1"/>
    </xf>
    <xf numFmtId="0" fontId="2" fillId="0" borderId="98" xfId="0" applyFont="1" applyBorder="1" applyAlignment="1">
      <alignment horizontal="center" textRotation="90" wrapText="1"/>
    </xf>
    <xf numFmtId="0" fontId="2" fillId="0" borderId="99" xfId="0" applyFont="1" applyBorder="1" applyAlignment="1">
      <alignment horizontal="center" textRotation="90" wrapText="1"/>
    </xf>
    <xf numFmtId="0" fontId="2" fillId="0" borderId="46" xfId="0" applyFont="1" applyBorder="1" applyAlignment="1">
      <alignment horizontal="right" wrapText="1"/>
    </xf>
    <xf numFmtId="0" fontId="2" fillId="0" borderId="31" xfId="0" applyFont="1" applyBorder="1" applyAlignment="1">
      <alignment horizontal="right" wrapText="1"/>
    </xf>
    <xf numFmtId="0" fontId="2" fillId="0" borderId="33" xfId="0" applyFont="1" applyBorder="1" applyAlignment="1">
      <alignment horizontal="right" wrapText="1"/>
    </xf>
    <xf numFmtId="0" fontId="2" fillId="0" borderId="54" xfId="0" applyFont="1" applyBorder="1" applyAlignment="1">
      <alignment horizontal="right" wrapText="1"/>
    </xf>
    <xf numFmtId="0" fontId="1" fillId="0" borderId="86" xfId="0" applyFont="1" applyBorder="1" applyAlignment="1">
      <alignment horizontal="center" vertical="top"/>
    </xf>
    <xf numFmtId="0" fontId="1" fillId="0" borderId="87" xfId="0" applyFont="1" applyBorder="1" applyAlignment="1">
      <alignment horizontal="center" vertical="top"/>
    </xf>
    <xf numFmtId="49" fontId="4" fillId="0" borderId="18" xfId="0" applyNumberFormat="1" applyFont="1" applyBorder="1" applyAlignment="1">
      <alignment horizontal="left"/>
    </xf>
    <xf numFmtId="0" fontId="4" fillId="0" borderId="31" xfId="0" applyFont="1" applyBorder="1" applyAlignment="1">
      <alignment horizontal="center" vertical="top" textRotation="90"/>
    </xf>
    <xf numFmtId="0" fontId="4" fillId="0" borderId="35" xfId="0" applyFont="1" applyBorder="1" applyAlignment="1">
      <alignment horizontal="center" vertical="top" textRotation="90"/>
    </xf>
    <xf numFmtId="0" fontId="4" fillId="0" borderId="36" xfId="0" applyFont="1" applyBorder="1" applyAlignment="1">
      <alignment horizontal="center" vertical="top" textRotation="90"/>
    </xf>
    <xf numFmtId="0" fontId="2" fillId="0" borderId="66" xfId="0" applyFont="1" applyBorder="1" applyAlignment="1">
      <alignment horizontal="left"/>
    </xf>
    <xf numFmtId="0" fontId="13" fillId="0" borderId="30" xfId="0" applyFont="1" applyBorder="1" applyAlignment="1">
      <alignment horizontal="left"/>
    </xf>
    <xf numFmtId="0" fontId="13" fillId="0" borderId="34" xfId="0" applyFont="1" applyBorder="1" applyAlignment="1">
      <alignment horizontal="right" wrapText="1"/>
    </xf>
    <xf numFmtId="0" fontId="13" fillId="0" borderId="30" xfId="0" applyFont="1" applyBorder="1" applyAlignment="1">
      <alignment horizontal="right" wrapText="1"/>
    </xf>
    <xf numFmtId="0" fontId="2" fillId="0" borderId="73" xfId="0" applyFont="1" applyBorder="1" applyAlignment="1">
      <alignment horizontal="center" textRotation="90"/>
    </xf>
    <xf numFmtId="0" fontId="20" fillId="0" borderId="0" xfId="0" applyFont="1" applyAlignment="1">
      <alignment horizontal="center"/>
    </xf>
    <xf numFmtId="0" fontId="20" fillId="0" borderId="59" xfId="0" applyFont="1" applyBorder="1" applyAlignment="1">
      <alignment horizontal="center" textRotation="90" wrapText="1"/>
    </xf>
    <xf numFmtId="0" fontId="20" fillId="0" borderId="3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Medium4"/>
  <colors>
    <mruColors>
      <color rgb="FFFFCCFF"/>
      <color rgb="FFCCFFFF"/>
      <color rgb="FFDEFCBA"/>
      <color rgb="FFFFFF99"/>
      <color rgb="FF8BF60A"/>
      <color rgb="FFEFFC9E"/>
      <color rgb="FFC2F7FE"/>
      <color rgb="FFCBFDB5"/>
      <color rgb="FFFEB8BB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CD625-B325-46DE-9EF0-319E49E9F9BA}">
  <sheetPr>
    <tabColor rgb="FFCCFFFF"/>
  </sheetPr>
  <dimension ref="A1:AE82"/>
  <sheetViews>
    <sheetView view="pageBreakPreview" zoomScale="60" zoomScaleNormal="60" zoomScalePageLayoutView="48" workbookViewId="0">
      <selection activeCell="T64" sqref="T64"/>
    </sheetView>
  </sheetViews>
  <sheetFormatPr defaultColWidth="9" defaultRowHeight="15"/>
  <cols>
    <col min="1" max="4" width="5.7109375" customWidth="1"/>
    <col min="5" max="5" width="5.7109375" style="374" customWidth="1"/>
    <col min="6" max="7" width="5.7109375" customWidth="1"/>
    <col min="8" max="8" width="6.7109375" customWidth="1"/>
    <col min="9" max="9" width="5.7109375" customWidth="1"/>
    <col min="10" max="10" width="12" customWidth="1"/>
    <col min="11" max="12" width="11.28515625" customWidth="1"/>
    <col min="13" max="13" width="11" customWidth="1"/>
    <col min="14" max="14" width="10.5703125" customWidth="1"/>
    <col min="15" max="17" width="12.7109375" customWidth="1"/>
    <col min="18" max="18" width="12.28515625" customWidth="1"/>
    <col min="19" max="20" width="12.7109375" customWidth="1"/>
    <col min="21" max="21" width="10.5703125" customWidth="1"/>
    <col min="22" max="22" width="12.7109375" customWidth="1"/>
    <col min="23" max="23" width="11" customWidth="1"/>
    <col min="24" max="26" width="9.7109375" customWidth="1"/>
    <col min="27" max="27" width="8" customWidth="1"/>
    <col min="28" max="28" width="8.28515625" customWidth="1"/>
    <col min="29" max="31" width="9.7109375" customWidth="1"/>
  </cols>
  <sheetData>
    <row r="1" spans="1:31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1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94" t="s">
        <v>1</v>
      </c>
      <c r="AB1" s="394"/>
      <c r="AC1" s="394"/>
      <c r="AD1" s="394"/>
      <c r="AE1" s="394"/>
    </row>
    <row r="2" spans="1:31" ht="20.100000000000001" customHeight="1">
      <c r="A2" s="2" t="s">
        <v>2</v>
      </c>
      <c r="B2" s="3"/>
      <c r="C2" s="3"/>
      <c r="D2" s="395"/>
      <c r="E2" s="395"/>
      <c r="F2" s="395"/>
      <c r="G2" s="395"/>
      <c r="H2" s="395" t="s">
        <v>3</v>
      </c>
      <c r="I2" s="395"/>
      <c r="J2" s="395"/>
      <c r="K2" s="395"/>
      <c r="L2" s="395"/>
      <c r="M2" s="4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94" t="s">
        <v>4</v>
      </c>
      <c r="AB2" s="394"/>
      <c r="AC2" s="394"/>
      <c r="AD2" s="394"/>
      <c r="AE2" s="394"/>
    </row>
    <row r="3" spans="1:31" ht="19.5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5"/>
      <c r="N3" s="48"/>
      <c r="O3" s="397" t="s">
        <v>251</v>
      </c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8" t="s">
        <v>6</v>
      </c>
      <c r="AB3" s="398"/>
      <c r="AC3" s="398"/>
      <c r="AD3" s="398"/>
      <c r="AE3" s="398"/>
    </row>
    <row r="4" spans="1:31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5"/>
      <c r="N4" s="48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48"/>
      <c r="AB4" s="48"/>
      <c r="AC4" s="48"/>
      <c r="AD4" s="48"/>
      <c r="AE4" s="48"/>
    </row>
    <row r="5" spans="1:31" ht="20.100000000000001" customHeight="1" thickBot="1">
      <c r="A5" s="172" t="s">
        <v>7</v>
      </c>
      <c r="B5" s="101" t="s">
        <v>271</v>
      </c>
      <c r="C5" s="173" t="s">
        <v>8</v>
      </c>
      <c r="D5" s="383" t="s">
        <v>9</v>
      </c>
      <c r="E5" s="383"/>
      <c r="F5" s="383"/>
      <c r="G5" s="105" t="s">
        <v>10</v>
      </c>
      <c r="H5" s="173"/>
      <c r="I5" s="173"/>
      <c r="J5" s="2"/>
      <c r="K5" s="2"/>
      <c r="L5" s="2"/>
      <c r="M5" s="2"/>
      <c r="N5" s="2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2"/>
      <c r="AB5" s="2"/>
      <c r="AC5" s="2"/>
      <c r="AD5" s="3"/>
      <c r="AE5" s="3"/>
    </row>
    <row r="6" spans="1:31" ht="20.100000000000001" customHeight="1">
      <c r="A6" s="3"/>
      <c r="B6" s="3"/>
      <c r="C6" s="3"/>
      <c r="D6" s="3"/>
      <c r="E6" s="50"/>
      <c r="F6" s="3"/>
      <c r="G6" s="3"/>
      <c r="H6" s="3"/>
      <c r="I6" s="3"/>
      <c r="J6" s="3"/>
      <c r="K6" s="3"/>
      <c r="L6" s="3"/>
      <c r="M6" s="3"/>
      <c r="N6" s="3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384" t="s">
        <v>11</v>
      </c>
      <c r="AB6" s="385"/>
      <c r="AC6" s="385"/>
      <c r="AD6" s="385"/>
      <c r="AE6" s="386"/>
    </row>
    <row r="7" spans="1:31" ht="20.100000000000001" customHeight="1" thickBot="1">
      <c r="A7" s="387" t="s">
        <v>12</v>
      </c>
      <c r="B7" s="387"/>
      <c r="C7" s="387"/>
      <c r="D7" s="387"/>
      <c r="E7" s="387"/>
      <c r="F7" s="387"/>
      <c r="G7" s="388" t="s">
        <v>13</v>
      </c>
      <c r="H7" s="389"/>
      <c r="I7" s="387" t="s">
        <v>14</v>
      </c>
      <c r="J7" s="387"/>
      <c r="K7" s="387"/>
      <c r="L7" s="390"/>
      <c r="M7" s="10"/>
      <c r="N7" s="3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6" t="s">
        <v>15</v>
      </c>
      <c r="AA7" s="391">
        <v>504202</v>
      </c>
      <c r="AB7" s="392"/>
      <c r="AC7" s="392"/>
      <c r="AD7" s="392"/>
      <c r="AE7" s="393"/>
    </row>
    <row r="8" spans="1:31" ht="20.100000000000001" customHeight="1">
      <c r="A8" s="399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402"/>
      <c r="M8" s="10"/>
      <c r="N8" s="3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03"/>
      <c r="AB8" s="404"/>
      <c r="AC8" s="405"/>
      <c r="AD8" s="405"/>
      <c r="AE8" s="406"/>
    </row>
    <row r="9" spans="1:31" ht="20.100000000000001" customHeight="1">
      <c r="A9" s="388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402"/>
      <c r="M9" s="10"/>
      <c r="N9" s="50"/>
      <c r="O9" s="51"/>
      <c r="P9" s="51"/>
      <c r="Q9" s="51"/>
      <c r="R9" s="47"/>
      <c r="S9" s="47"/>
      <c r="T9" s="47"/>
      <c r="U9" s="47"/>
      <c r="V9" s="47"/>
      <c r="W9" s="47"/>
      <c r="X9" s="47"/>
      <c r="Y9" s="47"/>
      <c r="Z9" s="121" t="s">
        <v>23</v>
      </c>
      <c r="AA9" s="408"/>
      <c r="AB9" s="409"/>
      <c r="AC9" s="410"/>
      <c r="AD9" s="410"/>
      <c r="AE9" s="411"/>
    </row>
    <row r="10" spans="1:31" ht="20.100000000000001" customHeight="1">
      <c r="A10" s="400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402"/>
      <c r="M10" s="10"/>
      <c r="N10" s="3"/>
      <c r="O10" s="49"/>
      <c r="P10" s="49"/>
      <c r="Q10" s="49"/>
      <c r="R10" s="172" t="s">
        <v>7</v>
      </c>
      <c r="S10" s="101" t="s">
        <v>281</v>
      </c>
      <c r="T10" s="173" t="s">
        <v>8</v>
      </c>
      <c r="U10" s="383" t="s">
        <v>282</v>
      </c>
      <c r="V10" s="383"/>
      <c r="W10" s="105" t="s">
        <v>10</v>
      </c>
      <c r="X10" s="173"/>
      <c r="Y10" s="53"/>
      <c r="Z10" s="49"/>
      <c r="AA10" s="408"/>
      <c r="AB10" s="409"/>
      <c r="AC10" s="410"/>
      <c r="AD10" s="410"/>
      <c r="AE10" s="411"/>
    </row>
    <row r="11" spans="1:31" ht="20.100000000000001" customHeight="1">
      <c r="A11" s="413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417"/>
      <c r="M11" s="10"/>
      <c r="N11" s="3"/>
      <c r="O11" s="49"/>
      <c r="P11" s="49"/>
      <c r="Q11" s="49"/>
      <c r="R11" s="53"/>
      <c r="S11" s="53"/>
      <c r="T11" s="53"/>
      <c r="U11" s="53"/>
      <c r="V11" s="53"/>
      <c r="W11" s="53"/>
      <c r="X11" s="53"/>
      <c r="Y11" s="53"/>
      <c r="Z11" s="49"/>
      <c r="AA11" s="408"/>
      <c r="AB11" s="409"/>
      <c r="AC11" s="410"/>
      <c r="AD11" s="410"/>
      <c r="AE11" s="411"/>
    </row>
    <row r="12" spans="1:31" ht="20.100000000000001" customHeight="1" thickBot="1">
      <c r="A12" s="399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390"/>
      <c r="M12" s="10"/>
      <c r="N12" s="3"/>
      <c r="O12" s="49" t="s">
        <v>28</v>
      </c>
      <c r="P12" s="49"/>
      <c r="Q12" s="49"/>
      <c r="R12" s="412" t="s">
        <v>29</v>
      </c>
      <c r="S12" s="412"/>
      <c r="T12" s="412"/>
      <c r="U12" s="412"/>
      <c r="V12" s="412"/>
      <c r="W12" s="412"/>
      <c r="X12" s="412"/>
      <c r="Y12" s="412"/>
      <c r="Z12" s="121" t="s">
        <v>30</v>
      </c>
      <c r="AA12" s="408"/>
      <c r="AB12" s="409"/>
      <c r="AC12" s="410"/>
      <c r="AD12" s="410"/>
      <c r="AE12" s="411"/>
    </row>
    <row r="13" spans="1:31" ht="20.100000000000001" customHeight="1" thickBot="1">
      <c r="A13" s="418" t="s">
        <v>31</v>
      </c>
      <c r="B13" s="419"/>
      <c r="C13" s="419"/>
      <c r="D13" s="420"/>
      <c r="E13" s="421"/>
      <c r="F13" s="422"/>
      <c r="G13" s="423"/>
      <c r="H13" s="424"/>
      <c r="I13" s="425">
        <v>14</v>
      </c>
      <c r="J13" s="425"/>
      <c r="K13" s="425"/>
      <c r="L13" s="426"/>
      <c r="M13" s="54"/>
      <c r="N13" s="3"/>
      <c r="O13" s="49"/>
      <c r="P13" s="49"/>
      <c r="Q13" s="49"/>
      <c r="R13" s="158"/>
      <c r="S13" s="158"/>
      <c r="T13" s="158"/>
      <c r="U13" s="158"/>
      <c r="V13" s="158"/>
      <c r="W13" s="158"/>
      <c r="X13" s="158"/>
      <c r="Y13" s="158"/>
      <c r="Z13" s="49"/>
      <c r="AA13" s="408"/>
      <c r="AB13" s="409"/>
      <c r="AC13" s="410"/>
      <c r="AD13" s="410"/>
      <c r="AE13" s="411"/>
    </row>
    <row r="14" spans="1:31" ht="20.100000000000001" customHeight="1">
      <c r="A14" s="418" t="s">
        <v>32</v>
      </c>
      <c r="B14" s="419"/>
      <c r="C14" s="419"/>
      <c r="D14" s="427"/>
      <c r="E14" s="428"/>
      <c r="F14" s="429"/>
      <c r="G14" s="430"/>
      <c r="H14" s="431"/>
      <c r="I14" s="425">
        <v>3</v>
      </c>
      <c r="J14" s="425"/>
      <c r="K14" s="425"/>
      <c r="L14" s="426"/>
      <c r="M14" s="54"/>
      <c r="N14" s="3"/>
      <c r="O14" s="49" t="s">
        <v>33</v>
      </c>
      <c r="P14" s="49"/>
      <c r="Q14" s="49"/>
      <c r="R14" s="49"/>
      <c r="S14" s="49"/>
      <c r="T14" s="49"/>
      <c r="U14" s="49"/>
      <c r="V14" s="432"/>
      <c r="W14" s="432"/>
      <c r="X14" s="432"/>
      <c r="Y14" s="432"/>
      <c r="Z14" s="432"/>
      <c r="AA14" s="408"/>
      <c r="AB14" s="409"/>
      <c r="AC14" s="410"/>
      <c r="AD14" s="410"/>
      <c r="AE14" s="411"/>
    </row>
    <row r="15" spans="1:31" ht="20.100000000000001" customHeight="1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50"/>
      <c r="M15" s="11"/>
      <c r="N15" s="3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08"/>
      <c r="AB15" s="409"/>
      <c r="AC15" s="410"/>
      <c r="AD15" s="410"/>
      <c r="AE15" s="411"/>
    </row>
    <row r="16" spans="1:31" ht="20.100000000000001" customHeight="1" thickBot="1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61"/>
      <c r="M16" s="11"/>
      <c r="N16" s="3"/>
      <c r="O16" s="49" t="s">
        <v>34</v>
      </c>
      <c r="P16" s="49"/>
      <c r="Q16" s="49"/>
      <c r="R16" s="462" t="s">
        <v>35</v>
      </c>
      <c r="S16" s="462"/>
      <c r="T16" s="462"/>
      <c r="U16" s="462"/>
      <c r="V16" s="462"/>
      <c r="W16" s="462"/>
      <c r="X16" s="462"/>
      <c r="Y16" s="462"/>
      <c r="Z16" s="462"/>
      <c r="AA16" s="451"/>
      <c r="AB16" s="452"/>
      <c r="AC16" s="453"/>
      <c r="AD16" s="453"/>
      <c r="AE16" s="454"/>
    </row>
    <row r="17" spans="1:31" ht="20.100000000000001" customHeight="1" thickBot="1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11"/>
      <c r="N17" s="3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3"/>
      <c r="AB17" s="3"/>
      <c r="AC17" s="3"/>
      <c r="AD17" s="3"/>
      <c r="AE17" s="3"/>
    </row>
    <row r="18" spans="1:31" ht="20.100000000000001" customHeight="1" thickBot="1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5"/>
      <c r="O18" s="476" t="s">
        <v>40</v>
      </c>
      <c r="P18" s="476"/>
      <c r="Q18" s="476"/>
      <c r="R18" s="476"/>
      <c r="S18" s="476"/>
      <c r="T18" s="476"/>
      <c r="U18" s="476"/>
      <c r="V18" s="476"/>
      <c r="W18" s="476"/>
      <c r="X18" s="476"/>
      <c r="Y18" s="476"/>
      <c r="Z18" s="477"/>
      <c r="AA18" s="433" t="s">
        <v>41</v>
      </c>
      <c r="AB18" s="434"/>
      <c r="AC18" s="435"/>
      <c r="AD18" s="435"/>
      <c r="AE18" s="436"/>
    </row>
    <row r="19" spans="1:31" ht="20.100000000000001" customHeight="1" thickBot="1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5"/>
      <c r="L19" s="446"/>
      <c r="M19" s="447" t="s">
        <v>46</v>
      </c>
      <c r="N19" s="448"/>
      <c r="O19" s="443" t="s">
        <v>47</v>
      </c>
      <c r="P19" s="444"/>
      <c r="Q19" s="444"/>
      <c r="R19" s="445"/>
      <c r="S19" s="445"/>
      <c r="T19" s="445"/>
      <c r="U19" s="446"/>
      <c r="V19" s="443" t="s">
        <v>48</v>
      </c>
      <c r="W19" s="444"/>
      <c r="X19" s="463" t="s">
        <v>49</v>
      </c>
      <c r="Y19" s="464"/>
      <c r="Z19" s="465"/>
      <c r="AA19" s="437"/>
      <c r="AB19" s="438"/>
      <c r="AC19" s="439"/>
      <c r="AD19" s="439"/>
      <c r="AE19" s="440"/>
    </row>
    <row r="20" spans="1:31" ht="20.100000000000001" customHeight="1">
      <c r="A20" s="441"/>
      <c r="B20" s="441"/>
      <c r="C20" s="441"/>
      <c r="D20" s="441"/>
      <c r="E20" s="12"/>
      <c r="F20" s="12"/>
      <c r="G20" s="442"/>
      <c r="H20" s="469"/>
      <c r="I20" s="441"/>
      <c r="J20" s="441"/>
      <c r="K20" s="470"/>
      <c r="L20" s="471"/>
      <c r="M20" s="472"/>
      <c r="N20" s="473"/>
      <c r="O20" s="469"/>
      <c r="P20" s="441"/>
      <c r="Q20" s="441"/>
      <c r="R20" s="470"/>
      <c r="S20" s="470"/>
      <c r="T20" s="470"/>
      <c r="U20" s="471"/>
      <c r="V20" s="469"/>
      <c r="W20" s="441"/>
      <c r="X20" s="466"/>
      <c r="Y20" s="467"/>
      <c r="Z20" s="468"/>
      <c r="AA20" s="478" t="s">
        <v>50</v>
      </c>
      <c r="AB20" s="478"/>
      <c r="AC20" s="479"/>
      <c r="AD20" s="479"/>
      <c r="AE20" s="479"/>
    </row>
    <row r="21" spans="1:31" ht="20.100000000000001" customHeight="1" thickBot="1">
      <c r="A21" s="480"/>
      <c r="B21" s="481"/>
      <c r="C21" s="481"/>
      <c r="D21" s="482"/>
      <c r="E21" s="483" t="s">
        <v>32</v>
      </c>
      <c r="F21" s="483" t="s">
        <v>31</v>
      </c>
      <c r="G21" s="486"/>
      <c r="H21" s="489" t="s">
        <v>51</v>
      </c>
      <c r="I21" s="490"/>
      <c r="J21" s="491" t="s">
        <v>52</v>
      </c>
      <c r="K21" s="491" t="s">
        <v>53</v>
      </c>
      <c r="L21" s="492" t="s">
        <v>283</v>
      </c>
      <c r="M21" s="495"/>
      <c r="N21" s="513" t="s">
        <v>54</v>
      </c>
      <c r="O21" s="514" t="s">
        <v>55</v>
      </c>
      <c r="P21" s="491" t="s">
        <v>56</v>
      </c>
      <c r="Q21" s="491" t="s">
        <v>57</v>
      </c>
      <c r="R21" s="491" t="s">
        <v>58</v>
      </c>
      <c r="S21" s="491" t="s">
        <v>59</v>
      </c>
      <c r="T21" s="498" t="s">
        <v>60</v>
      </c>
      <c r="U21" s="491"/>
      <c r="V21" s="489" t="s">
        <v>61</v>
      </c>
      <c r="W21" s="491" t="s">
        <v>62</v>
      </c>
      <c r="X21" s="491" t="s">
        <v>56</v>
      </c>
      <c r="Y21" s="491" t="str">
        <f>S21</f>
        <v>Компот из изюма</v>
      </c>
      <c r="Z21" s="498" t="s">
        <v>60</v>
      </c>
      <c r="AA21" s="499" t="s">
        <v>63</v>
      </c>
      <c r="AB21" s="499"/>
      <c r="AC21" s="500"/>
      <c r="AD21" s="500"/>
      <c r="AE21" s="501"/>
    </row>
    <row r="22" spans="1:31" ht="34.5" customHeight="1">
      <c r="A22" s="502"/>
      <c r="B22" s="503"/>
      <c r="C22" s="503"/>
      <c r="D22" s="504"/>
      <c r="E22" s="484"/>
      <c r="F22" s="484"/>
      <c r="G22" s="487"/>
      <c r="H22" s="489"/>
      <c r="I22" s="490"/>
      <c r="J22" s="491"/>
      <c r="K22" s="491"/>
      <c r="L22" s="493"/>
      <c r="M22" s="496"/>
      <c r="N22" s="513"/>
      <c r="O22" s="514"/>
      <c r="P22" s="491"/>
      <c r="Q22" s="491"/>
      <c r="R22" s="491"/>
      <c r="S22" s="491"/>
      <c r="T22" s="498"/>
      <c r="U22" s="491"/>
      <c r="V22" s="489"/>
      <c r="W22" s="491"/>
      <c r="X22" s="491"/>
      <c r="Y22" s="491"/>
      <c r="Z22" s="498"/>
      <c r="AA22" s="505" t="s">
        <v>64</v>
      </c>
      <c r="AB22" s="506"/>
      <c r="AC22" s="507" t="s">
        <v>65</v>
      </c>
      <c r="AD22" s="508"/>
      <c r="AE22" s="509" t="s">
        <v>66</v>
      </c>
    </row>
    <row r="23" spans="1:31" ht="69" customHeight="1">
      <c r="A23" s="510"/>
      <c r="B23" s="511"/>
      <c r="C23" s="511"/>
      <c r="D23" s="512"/>
      <c r="E23" s="485"/>
      <c r="F23" s="485"/>
      <c r="G23" s="488"/>
      <c r="H23" s="489"/>
      <c r="I23" s="490"/>
      <c r="J23" s="491"/>
      <c r="K23" s="491"/>
      <c r="L23" s="494"/>
      <c r="M23" s="497"/>
      <c r="N23" s="513"/>
      <c r="O23" s="514"/>
      <c r="P23" s="491"/>
      <c r="Q23" s="491"/>
      <c r="R23" s="491"/>
      <c r="S23" s="491"/>
      <c r="T23" s="498"/>
      <c r="U23" s="491"/>
      <c r="V23" s="489"/>
      <c r="W23" s="491"/>
      <c r="X23" s="491"/>
      <c r="Y23" s="491"/>
      <c r="Z23" s="498"/>
      <c r="AA23" s="124" t="s">
        <v>67</v>
      </c>
      <c r="AB23" s="124" t="s">
        <v>68</v>
      </c>
      <c r="AC23" s="124" t="s">
        <v>69</v>
      </c>
      <c r="AD23" s="124" t="s">
        <v>70</v>
      </c>
      <c r="AE23" s="508"/>
    </row>
    <row r="24" spans="1:31" ht="20.100000000000001" customHeight="1">
      <c r="A24" s="521">
        <v>1</v>
      </c>
      <c r="B24" s="521"/>
      <c r="C24" s="521"/>
      <c r="D24" s="521"/>
      <c r="E24" s="33"/>
      <c r="F24" s="345"/>
      <c r="G24" s="346" t="s">
        <v>71</v>
      </c>
      <c r="H24" s="522">
        <v>3</v>
      </c>
      <c r="I24" s="523"/>
      <c r="J24" s="209">
        <v>4</v>
      </c>
      <c r="K24" s="350">
        <v>5</v>
      </c>
      <c r="L24" s="351">
        <v>6</v>
      </c>
      <c r="M24" s="367"/>
      <c r="N24" s="256">
        <v>7</v>
      </c>
      <c r="O24" s="229">
        <v>8</v>
      </c>
      <c r="P24" s="209">
        <v>9</v>
      </c>
      <c r="Q24" s="209">
        <v>10</v>
      </c>
      <c r="R24" s="350">
        <v>11</v>
      </c>
      <c r="S24" s="350">
        <v>12</v>
      </c>
      <c r="T24" s="350">
        <v>13</v>
      </c>
      <c r="U24" s="351">
        <v>14</v>
      </c>
      <c r="V24" s="256">
        <v>15</v>
      </c>
      <c r="W24" s="209">
        <v>16</v>
      </c>
      <c r="X24" s="356">
        <v>17</v>
      </c>
      <c r="Y24" s="209">
        <v>18</v>
      </c>
      <c r="Z24" s="351">
        <v>19</v>
      </c>
      <c r="AA24" s="356">
        <v>20</v>
      </c>
      <c r="AB24" s="356">
        <v>21</v>
      </c>
      <c r="AC24" s="356">
        <v>22</v>
      </c>
      <c r="AD24" s="356">
        <v>23</v>
      </c>
      <c r="AE24" s="356">
        <v>24</v>
      </c>
    </row>
    <row r="25" spans="1:31" ht="20.100000000000001" customHeight="1">
      <c r="A25" s="524" t="s">
        <v>72</v>
      </c>
      <c r="B25" s="524"/>
      <c r="C25" s="524"/>
      <c r="D25" s="524"/>
      <c r="E25" s="25">
        <f>I14</f>
        <v>3</v>
      </c>
      <c r="F25" s="25">
        <f>I13</f>
        <v>14</v>
      </c>
      <c r="G25" s="26" t="s">
        <v>73</v>
      </c>
      <c r="H25" s="518"/>
      <c r="I25" s="519"/>
      <c r="J25" s="74"/>
      <c r="K25" s="114"/>
      <c r="L25" s="115"/>
      <c r="M25" s="80"/>
      <c r="N25" s="34"/>
      <c r="O25" s="36"/>
      <c r="P25" s="74"/>
      <c r="Q25" s="74"/>
      <c r="R25" s="114"/>
      <c r="S25" s="114"/>
      <c r="T25" s="114"/>
      <c r="U25" s="115"/>
      <c r="V25" s="34"/>
      <c r="W25" s="74"/>
      <c r="X25" s="34"/>
      <c r="Y25" s="74"/>
      <c r="Z25" s="115"/>
      <c r="AA25" s="208"/>
      <c r="AB25" s="208"/>
      <c r="AC25" s="209"/>
      <c r="AD25" s="208"/>
      <c r="AE25" s="358"/>
    </row>
    <row r="26" spans="1:31" ht="20.100000000000001" customHeight="1" thickBot="1">
      <c r="A26" s="525" t="s">
        <v>74</v>
      </c>
      <c r="B26" s="525"/>
      <c r="C26" s="525"/>
      <c r="D26" s="525"/>
      <c r="E26" s="375"/>
      <c r="F26" s="29"/>
      <c r="G26" s="26" t="s">
        <v>73</v>
      </c>
      <c r="H26" s="526"/>
      <c r="I26" s="527"/>
      <c r="J26" s="352"/>
      <c r="K26" s="353"/>
      <c r="L26" s="354"/>
      <c r="M26" s="368"/>
      <c r="N26" s="355"/>
      <c r="O26" s="347"/>
      <c r="P26" s="352"/>
      <c r="Q26" s="352"/>
      <c r="R26" s="353"/>
      <c r="S26" s="353"/>
      <c r="T26" s="353"/>
      <c r="U26" s="354"/>
      <c r="V26" s="355"/>
      <c r="W26" s="352"/>
      <c r="X26" s="355"/>
      <c r="Y26" s="352"/>
      <c r="Z26" s="354"/>
      <c r="AA26" s="354"/>
      <c r="AB26" s="353"/>
      <c r="AC26" s="360"/>
      <c r="AD26" s="361"/>
      <c r="AE26" s="362"/>
    </row>
    <row r="27" spans="1:31" ht="24.95" customHeight="1" thickTop="1">
      <c r="A27" s="515" t="s">
        <v>75</v>
      </c>
      <c r="B27" s="515"/>
      <c r="C27" s="515"/>
      <c r="D27" s="515"/>
      <c r="E27" s="33">
        <f>E25</f>
        <v>3</v>
      </c>
      <c r="F27" s="25">
        <f>F25</f>
        <v>14</v>
      </c>
      <c r="G27" s="26" t="s">
        <v>73</v>
      </c>
      <c r="H27" s="516"/>
      <c r="I27" s="517"/>
      <c r="J27" s="75"/>
      <c r="K27" s="112"/>
      <c r="L27" s="113"/>
      <c r="M27" s="76"/>
      <c r="N27" s="78"/>
      <c r="O27" s="313"/>
      <c r="P27" s="75">
        <v>2.1999999999999999E-2</v>
      </c>
      <c r="Q27" s="75"/>
      <c r="R27" s="112"/>
      <c r="S27" s="112"/>
      <c r="T27" s="112"/>
      <c r="U27" s="113"/>
      <c r="V27" s="78"/>
      <c r="W27" s="75"/>
      <c r="X27" s="75">
        <v>2.1999999999999999E-2</v>
      </c>
      <c r="Y27" s="75"/>
      <c r="Z27" s="112"/>
      <c r="AA27" s="74">
        <f>SUM(H27:W27)</f>
        <v>2.1999999999999999E-2</v>
      </c>
      <c r="AB27" s="377">
        <f>AE27-AD27</f>
        <v>0.39400000000000002</v>
      </c>
      <c r="AC27" s="207">
        <f>SUM(X27:Z27)</f>
        <v>2.1999999999999999E-2</v>
      </c>
      <c r="AD27" s="138">
        <f>AC27*E27</f>
        <v>6.6000000000000003E-2</v>
      </c>
      <c r="AE27" s="139">
        <v>0.46</v>
      </c>
    </row>
    <row r="28" spans="1:31" ht="24.95" customHeight="1">
      <c r="A28" s="515" t="s">
        <v>76</v>
      </c>
      <c r="B28" s="515"/>
      <c r="C28" s="515"/>
      <c r="D28" s="515"/>
      <c r="E28" s="33">
        <f>E25</f>
        <v>3</v>
      </c>
      <c r="F28" s="25">
        <f>F27</f>
        <v>14</v>
      </c>
      <c r="G28" s="26" t="s">
        <v>73</v>
      </c>
      <c r="H28" s="518"/>
      <c r="I28" s="519"/>
      <c r="J28" s="75"/>
      <c r="K28" s="112"/>
      <c r="L28" s="113"/>
      <c r="M28" s="76"/>
      <c r="N28" s="78"/>
      <c r="O28" s="313"/>
      <c r="P28" s="75"/>
      <c r="Q28" s="75">
        <v>7.0000000000000007E-2</v>
      </c>
      <c r="R28" s="112"/>
      <c r="S28" s="112"/>
      <c r="T28" s="112"/>
      <c r="U28" s="113"/>
      <c r="V28" s="78"/>
      <c r="W28" s="75"/>
      <c r="X28" s="75"/>
      <c r="Y28" s="75"/>
      <c r="Z28" s="112"/>
      <c r="AA28" s="74">
        <f t="shared" ref="AA28:AA41" si="0">SUM(H28:W28)</f>
        <v>7.0000000000000007E-2</v>
      </c>
      <c r="AB28" s="377">
        <f t="shared" ref="AB28:AB41" si="1">AE28-AD28</f>
        <v>0.98</v>
      </c>
      <c r="AC28" s="207">
        <f t="shared" ref="AC28:AC41" si="2">SUM(X28:Z28)</f>
        <v>0</v>
      </c>
      <c r="AD28" s="138">
        <f t="shared" ref="AD28:AD41" si="3">AC28*E28</f>
        <v>0</v>
      </c>
      <c r="AE28" s="139">
        <v>0.98</v>
      </c>
    </row>
    <row r="29" spans="1:31" ht="24.95" customHeight="1">
      <c r="A29" s="520" t="s">
        <v>77</v>
      </c>
      <c r="B29" s="520"/>
      <c r="C29" s="520"/>
      <c r="D29" s="520"/>
      <c r="E29" s="33">
        <f t="shared" ref="E29:F40" si="4">E27</f>
        <v>3</v>
      </c>
      <c r="F29" s="25">
        <f t="shared" si="4"/>
        <v>14</v>
      </c>
      <c r="G29" s="26" t="s">
        <v>73</v>
      </c>
      <c r="H29" s="518">
        <v>1E-3</v>
      </c>
      <c r="I29" s="519"/>
      <c r="J29" s="74"/>
      <c r="K29" s="114"/>
      <c r="L29" s="115"/>
      <c r="M29" s="80"/>
      <c r="N29" s="34"/>
      <c r="O29" s="36"/>
      <c r="P29" s="74">
        <v>1E-3</v>
      </c>
      <c r="Q29" s="74">
        <v>1E-3</v>
      </c>
      <c r="R29" s="114">
        <v>1E-3</v>
      </c>
      <c r="S29" s="114"/>
      <c r="T29" s="114"/>
      <c r="U29" s="115"/>
      <c r="V29" s="34">
        <v>1E-3</v>
      </c>
      <c r="W29" s="74"/>
      <c r="X29" s="74">
        <v>1E-3</v>
      </c>
      <c r="Y29" s="74"/>
      <c r="Z29" s="114"/>
      <c r="AA29" s="74">
        <f t="shared" si="0"/>
        <v>5.0000000000000001E-3</v>
      </c>
      <c r="AB29" s="377">
        <f t="shared" si="1"/>
        <v>0.14699999999999999</v>
      </c>
      <c r="AC29" s="207">
        <f t="shared" si="2"/>
        <v>1E-3</v>
      </c>
      <c r="AD29" s="138">
        <f t="shared" si="3"/>
        <v>3.0000000000000001E-3</v>
      </c>
      <c r="AE29" s="139">
        <v>0.15</v>
      </c>
    </row>
    <row r="30" spans="1:31" ht="24.95" customHeight="1">
      <c r="A30" s="515" t="s">
        <v>78</v>
      </c>
      <c r="B30" s="515"/>
      <c r="C30" s="515"/>
      <c r="D30" s="515"/>
      <c r="E30" s="33">
        <f>E25</f>
        <v>3</v>
      </c>
      <c r="F30" s="25">
        <f t="shared" si="4"/>
        <v>14</v>
      </c>
      <c r="G30" s="26" t="s">
        <v>73</v>
      </c>
      <c r="H30" s="518">
        <v>5.0000000000000001E-3</v>
      </c>
      <c r="I30" s="519"/>
      <c r="J30" s="75">
        <v>5.0000000000000001E-3</v>
      </c>
      <c r="K30" s="112"/>
      <c r="L30" s="113"/>
      <c r="M30" s="76"/>
      <c r="N30" s="78"/>
      <c r="O30" s="313"/>
      <c r="P30" s="74">
        <v>4.0000000000000001E-3</v>
      </c>
      <c r="Q30" s="74"/>
      <c r="R30" s="112">
        <v>5.0000000000000001E-3</v>
      </c>
      <c r="S30" s="112"/>
      <c r="T30" s="112"/>
      <c r="U30" s="113"/>
      <c r="V30" s="78">
        <v>5.0000000000000001E-3</v>
      </c>
      <c r="W30" s="75"/>
      <c r="X30" s="74">
        <v>4.0000000000000001E-3</v>
      </c>
      <c r="Y30" s="75"/>
      <c r="Z30" s="112"/>
      <c r="AA30" s="74">
        <f t="shared" si="0"/>
        <v>2.4E-2</v>
      </c>
      <c r="AB30" s="377">
        <f t="shared" si="1"/>
        <v>0.17299999999999999</v>
      </c>
      <c r="AC30" s="207">
        <f t="shared" si="2"/>
        <v>4.0000000000000001E-3</v>
      </c>
      <c r="AD30" s="138">
        <f t="shared" si="3"/>
        <v>1.2E-2</v>
      </c>
      <c r="AE30" s="139">
        <v>0.185</v>
      </c>
    </row>
    <row r="31" spans="1:31" ht="19.5" customHeight="1">
      <c r="A31" s="520" t="s">
        <v>79</v>
      </c>
      <c r="B31" s="520"/>
      <c r="C31" s="520"/>
      <c r="D31" s="520"/>
      <c r="E31" s="33">
        <f t="shared" si="4"/>
        <v>3</v>
      </c>
      <c r="F31" s="25">
        <f t="shared" si="4"/>
        <v>14</v>
      </c>
      <c r="G31" s="26" t="s">
        <v>73</v>
      </c>
      <c r="H31" s="518"/>
      <c r="I31" s="519"/>
      <c r="J31" s="74"/>
      <c r="K31" s="114"/>
      <c r="L31" s="115"/>
      <c r="M31" s="80"/>
      <c r="N31" s="34"/>
      <c r="O31" s="36">
        <v>4.0000000000000001E-3</v>
      </c>
      <c r="P31" s="74"/>
      <c r="Q31" s="74">
        <v>7.0000000000000001E-3</v>
      </c>
      <c r="R31" s="114"/>
      <c r="S31" s="114"/>
      <c r="T31" s="114"/>
      <c r="U31" s="115"/>
      <c r="V31" s="34">
        <v>1E-3</v>
      </c>
      <c r="W31" s="74"/>
      <c r="X31" s="74"/>
      <c r="Y31" s="74"/>
      <c r="Z31" s="114"/>
      <c r="AA31" s="74">
        <f t="shared" si="0"/>
        <v>1.2E-2</v>
      </c>
      <c r="AB31" s="377">
        <f t="shared" si="1"/>
        <v>0.25</v>
      </c>
      <c r="AC31" s="207">
        <f t="shared" si="2"/>
        <v>0</v>
      </c>
      <c r="AD31" s="138">
        <f t="shared" si="3"/>
        <v>0</v>
      </c>
      <c r="AE31" s="139">
        <v>0.25</v>
      </c>
    </row>
    <row r="32" spans="1:31" ht="24.95" customHeight="1">
      <c r="A32" s="520" t="s">
        <v>80</v>
      </c>
      <c r="B32" s="520"/>
      <c r="C32" s="520"/>
      <c r="D32" s="520"/>
      <c r="E32" s="33">
        <f t="shared" si="4"/>
        <v>3</v>
      </c>
      <c r="F32" s="25">
        <f t="shared" si="4"/>
        <v>14</v>
      </c>
      <c r="G32" s="26" t="s">
        <v>73</v>
      </c>
      <c r="H32" s="518">
        <v>0.12</v>
      </c>
      <c r="I32" s="519"/>
      <c r="J32" s="74"/>
      <c r="K32" s="114"/>
      <c r="L32" s="115"/>
      <c r="M32" s="80"/>
      <c r="N32" s="34"/>
      <c r="O32" s="36"/>
      <c r="P32" s="74"/>
      <c r="Q32" s="74">
        <v>0.01</v>
      </c>
      <c r="R32" s="114"/>
      <c r="S32" s="114"/>
      <c r="T32" s="114"/>
      <c r="U32" s="115"/>
      <c r="V32" s="34">
        <v>1.2E-2</v>
      </c>
      <c r="W32" s="74"/>
      <c r="X32" s="74"/>
      <c r="Y32" s="74"/>
      <c r="Z32" s="114"/>
      <c r="AA32" s="74">
        <f t="shared" si="0"/>
        <v>0.14200000000000002</v>
      </c>
      <c r="AB32" s="377">
        <f t="shared" si="1"/>
        <v>2</v>
      </c>
      <c r="AC32" s="207">
        <f t="shared" si="2"/>
        <v>0</v>
      </c>
      <c r="AD32" s="138">
        <f t="shared" si="3"/>
        <v>0</v>
      </c>
      <c r="AE32" s="139">
        <v>2</v>
      </c>
    </row>
    <row r="33" spans="1:31" ht="24.95" customHeight="1">
      <c r="A33" s="520" t="s">
        <v>62</v>
      </c>
      <c r="B33" s="520"/>
      <c r="C33" s="520"/>
      <c r="D33" s="520"/>
      <c r="E33" s="33">
        <f t="shared" si="4"/>
        <v>3</v>
      </c>
      <c r="F33" s="25">
        <f t="shared" si="4"/>
        <v>14</v>
      </c>
      <c r="G33" s="26" t="s">
        <v>73</v>
      </c>
      <c r="H33" s="518"/>
      <c r="I33" s="519"/>
      <c r="J33" s="74"/>
      <c r="K33" s="114"/>
      <c r="L33" s="115"/>
      <c r="M33" s="80"/>
      <c r="N33" s="34"/>
      <c r="O33" s="36"/>
      <c r="P33" s="74"/>
      <c r="Q33" s="74"/>
      <c r="R33" s="114"/>
      <c r="S33" s="114"/>
      <c r="T33" s="114"/>
      <c r="U33" s="115"/>
      <c r="V33" s="34"/>
      <c r="W33" s="74">
        <v>0.15</v>
      </c>
      <c r="X33" s="74"/>
      <c r="Y33" s="74"/>
      <c r="Z33" s="114"/>
      <c r="AA33" s="74">
        <f t="shared" si="0"/>
        <v>0.15</v>
      </c>
      <c r="AB33" s="377">
        <f t="shared" si="1"/>
        <v>2</v>
      </c>
      <c r="AC33" s="207">
        <f t="shared" si="2"/>
        <v>0</v>
      </c>
      <c r="AD33" s="138">
        <f t="shared" si="3"/>
        <v>0</v>
      </c>
      <c r="AE33" s="139">
        <v>2</v>
      </c>
    </row>
    <row r="34" spans="1:31" ht="24.95" customHeight="1">
      <c r="A34" s="520" t="s">
        <v>81</v>
      </c>
      <c r="B34" s="520"/>
      <c r="C34" s="520"/>
      <c r="D34" s="520"/>
      <c r="E34" s="33">
        <f t="shared" si="4"/>
        <v>3</v>
      </c>
      <c r="F34" s="25">
        <f>F31</f>
        <v>14</v>
      </c>
      <c r="G34" s="26" t="s">
        <v>73</v>
      </c>
      <c r="H34" s="518"/>
      <c r="I34" s="519"/>
      <c r="J34" s="74"/>
      <c r="K34" s="114"/>
      <c r="L34" s="115"/>
      <c r="M34" s="80"/>
      <c r="N34" s="34"/>
      <c r="O34" s="36"/>
      <c r="P34" s="74">
        <v>5.0000000000000001E-3</v>
      </c>
      <c r="Q34" s="74"/>
      <c r="R34" s="114"/>
      <c r="S34" s="114"/>
      <c r="T34" s="114"/>
      <c r="U34" s="115"/>
      <c r="V34" s="34"/>
      <c r="W34" s="74"/>
      <c r="X34" s="74">
        <v>5.0000000000000001E-3</v>
      </c>
      <c r="Y34" s="74"/>
      <c r="Z34" s="114"/>
      <c r="AA34" s="74">
        <f t="shared" si="0"/>
        <v>5.0000000000000001E-3</v>
      </c>
      <c r="AB34" s="377">
        <f t="shared" si="1"/>
        <v>0.23499999999999999</v>
      </c>
      <c r="AC34" s="207">
        <f t="shared" si="2"/>
        <v>5.0000000000000001E-3</v>
      </c>
      <c r="AD34" s="138">
        <f t="shared" si="3"/>
        <v>1.4999999999999999E-2</v>
      </c>
      <c r="AE34" s="139">
        <v>0.25</v>
      </c>
    </row>
    <row r="35" spans="1:31" ht="24.95" customHeight="1">
      <c r="A35" s="520" t="s">
        <v>82</v>
      </c>
      <c r="B35" s="520"/>
      <c r="C35" s="520"/>
      <c r="D35" s="520"/>
      <c r="E35" s="33">
        <f t="shared" si="4"/>
        <v>3</v>
      </c>
      <c r="F35" s="25">
        <f>F32</f>
        <v>14</v>
      </c>
      <c r="G35" s="26" t="s">
        <v>73</v>
      </c>
      <c r="H35" s="518"/>
      <c r="I35" s="519"/>
      <c r="J35" s="74"/>
      <c r="K35" s="114"/>
      <c r="L35" s="115"/>
      <c r="M35" s="80"/>
      <c r="N35" s="34"/>
      <c r="O35" s="36"/>
      <c r="P35" s="74"/>
      <c r="Q35" s="74">
        <v>6.0000000000000001E-3</v>
      </c>
      <c r="R35" s="114"/>
      <c r="S35" s="114"/>
      <c r="T35" s="114"/>
      <c r="U35" s="115"/>
      <c r="V35" s="34">
        <v>1E-3</v>
      </c>
      <c r="W35" s="74"/>
      <c r="X35" s="74"/>
      <c r="Y35" s="74"/>
      <c r="Z35" s="114"/>
      <c r="AA35" s="74">
        <f t="shared" si="0"/>
        <v>7.0000000000000001E-3</v>
      </c>
      <c r="AB35" s="377">
        <f t="shared" si="1"/>
        <v>2</v>
      </c>
      <c r="AC35" s="207">
        <f t="shared" si="2"/>
        <v>0</v>
      </c>
      <c r="AD35" s="138">
        <f t="shared" si="3"/>
        <v>0</v>
      </c>
      <c r="AE35" s="139">
        <v>2</v>
      </c>
    </row>
    <row r="36" spans="1:31" ht="24.95" customHeight="1">
      <c r="A36" s="520" t="s">
        <v>83</v>
      </c>
      <c r="B36" s="520"/>
      <c r="C36" s="520"/>
      <c r="D36" s="520"/>
      <c r="E36" s="33">
        <f t="shared" si="4"/>
        <v>3</v>
      </c>
      <c r="F36" s="25">
        <f t="shared" si="4"/>
        <v>14</v>
      </c>
      <c r="G36" s="26" t="s">
        <v>73</v>
      </c>
      <c r="H36" s="518"/>
      <c r="I36" s="519"/>
      <c r="J36" s="74"/>
      <c r="K36" s="114"/>
      <c r="L36" s="115"/>
      <c r="M36" s="80"/>
      <c r="N36" s="34"/>
      <c r="O36" s="36"/>
      <c r="P36" s="74"/>
      <c r="Q36" s="74"/>
      <c r="R36" s="114"/>
      <c r="S36" s="114"/>
      <c r="T36" s="114"/>
      <c r="U36" s="115"/>
      <c r="V36" s="34">
        <v>1.2E-2</v>
      </c>
      <c r="W36" s="74"/>
      <c r="X36" s="74"/>
      <c r="Y36" s="74"/>
      <c r="Z36" s="114"/>
      <c r="AA36" s="74">
        <f t="shared" si="0"/>
        <v>1.2E-2</v>
      </c>
      <c r="AB36" s="377">
        <f t="shared" si="1"/>
        <v>0.3</v>
      </c>
      <c r="AC36" s="207">
        <f t="shared" si="2"/>
        <v>0</v>
      </c>
      <c r="AD36" s="138">
        <f t="shared" si="3"/>
        <v>0</v>
      </c>
      <c r="AE36" s="139">
        <v>0.3</v>
      </c>
    </row>
    <row r="37" spans="1:31" ht="24.95" customHeight="1">
      <c r="A37" s="520" t="s">
        <v>84</v>
      </c>
      <c r="B37" s="520"/>
      <c r="C37" s="520"/>
      <c r="D37" s="520"/>
      <c r="E37" s="33">
        <f t="shared" si="4"/>
        <v>3</v>
      </c>
      <c r="F37" s="25">
        <f t="shared" si="4"/>
        <v>14</v>
      </c>
      <c r="G37" s="26" t="s">
        <v>73</v>
      </c>
      <c r="H37" s="518"/>
      <c r="I37" s="519"/>
      <c r="J37" s="74"/>
      <c r="K37" s="114"/>
      <c r="L37" s="115"/>
      <c r="M37" s="80"/>
      <c r="N37" s="34"/>
      <c r="O37" s="36"/>
      <c r="P37" s="74"/>
      <c r="Q37" s="74">
        <v>7.0000000000000001E-3</v>
      </c>
      <c r="R37" s="114"/>
      <c r="S37" s="114"/>
      <c r="T37" s="114"/>
      <c r="U37" s="115"/>
      <c r="V37" s="34">
        <v>2.9000000000000001E-2</v>
      </c>
      <c r="W37" s="74"/>
      <c r="X37" s="74"/>
      <c r="Y37" s="74"/>
      <c r="Z37" s="114"/>
      <c r="AA37" s="74">
        <f t="shared" si="0"/>
        <v>3.6000000000000004E-2</v>
      </c>
      <c r="AB37" s="377">
        <f t="shared" si="1"/>
        <v>0.7</v>
      </c>
      <c r="AC37" s="207">
        <f t="shared" si="2"/>
        <v>0</v>
      </c>
      <c r="AD37" s="138">
        <f t="shared" si="3"/>
        <v>0</v>
      </c>
      <c r="AE37" s="139">
        <v>0.7</v>
      </c>
    </row>
    <row r="38" spans="1:31" ht="24.95" customHeight="1">
      <c r="A38" s="520" t="s">
        <v>85</v>
      </c>
      <c r="B38" s="520"/>
      <c r="C38" s="520"/>
      <c r="D38" s="520"/>
      <c r="E38" s="33">
        <f t="shared" si="4"/>
        <v>3</v>
      </c>
      <c r="F38" s="25">
        <f>F35</f>
        <v>14</v>
      </c>
      <c r="G38" s="26" t="s">
        <v>73</v>
      </c>
      <c r="H38" s="518"/>
      <c r="I38" s="519"/>
      <c r="J38" s="74"/>
      <c r="K38" s="114"/>
      <c r="L38" s="115"/>
      <c r="M38" s="80"/>
      <c r="N38" s="34"/>
      <c r="O38" s="36"/>
      <c r="P38" s="74"/>
      <c r="Q38" s="74"/>
      <c r="R38" s="114"/>
      <c r="S38" s="114"/>
      <c r="T38" s="114"/>
      <c r="U38" s="115"/>
      <c r="V38" s="34">
        <v>1E-3</v>
      </c>
      <c r="W38" s="74"/>
      <c r="X38" s="74"/>
      <c r="Y38" s="74"/>
      <c r="Z38" s="114"/>
      <c r="AA38" s="74">
        <f t="shared" si="0"/>
        <v>1E-3</v>
      </c>
      <c r="AB38" s="377">
        <f t="shared" si="1"/>
        <v>0.01</v>
      </c>
      <c r="AC38" s="207">
        <f t="shared" si="2"/>
        <v>0</v>
      </c>
      <c r="AD38" s="138">
        <f t="shared" si="3"/>
        <v>0</v>
      </c>
      <c r="AE38" s="139">
        <v>0.01</v>
      </c>
    </row>
    <row r="39" spans="1:31" ht="24.95" customHeight="1">
      <c r="A39" s="520" t="s">
        <v>86</v>
      </c>
      <c r="B39" s="520"/>
      <c r="C39" s="520"/>
      <c r="D39" s="520"/>
      <c r="E39" s="33">
        <f t="shared" si="4"/>
        <v>3</v>
      </c>
      <c r="F39" s="25">
        <f>F36</f>
        <v>14</v>
      </c>
      <c r="G39" s="26" t="s">
        <v>73</v>
      </c>
      <c r="H39" s="518"/>
      <c r="I39" s="519"/>
      <c r="J39" s="74"/>
      <c r="K39" s="114"/>
      <c r="L39" s="115"/>
      <c r="M39" s="80"/>
      <c r="N39" s="34"/>
      <c r="O39" s="36"/>
      <c r="P39" s="74"/>
      <c r="Q39" s="74"/>
      <c r="R39" s="114"/>
      <c r="S39" s="114"/>
      <c r="T39" s="114"/>
      <c r="U39" s="115"/>
      <c r="V39" s="34">
        <v>1E-3</v>
      </c>
      <c r="W39" s="74"/>
      <c r="X39" s="74"/>
      <c r="Y39" s="74"/>
      <c r="Z39" s="114"/>
      <c r="AA39" s="74">
        <f t="shared" si="0"/>
        <v>1E-3</v>
      </c>
      <c r="AB39" s="377">
        <f t="shared" si="1"/>
        <v>1E-3</v>
      </c>
      <c r="AC39" s="207">
        <f t="shared" si="2"/>
        <v>0</v>
      </c>
      <c r="AD39" s="138">
        <f t="shared" si="3"/>
        <v>0</v>
      </c>
      <c r="AE39" s="139">
        <v>1E-3</v>
      </c>
    </row>
    <row r="40" spans="1:31" ht="24.95" customHeight="1">
      <c r="A40" s="520" t="s">
        <v>87</v>
      </c>
      <c r="B40" s="520"/>
      <c r="C40" s="520"/>
      <c r="D40" s="520"/>
      <c r="E40" s="33">
        <f t="shared" si="4"/>
        <v>3</v>
      </c>
      <c r="F40" s="25">
        <f>F36</f>
        <v>14</v>
      </c>
      <c r="G40" s="26" t="s">
        <v>73</v>
      </c>
      <c r="H40" s="518"/>
      <c r="I40" s="519"/>
      <c r="J40" s="74"/>
      <c r="K40" s="114"/>
      <c r="L40" s="115"/>
      <c r="M40" s="80"/>
      <c r="N40" s="34"/>
      <c r="O40" s="36"/>
      <c r="P40" s="74"/>
      <c r="Q40" s="74"/>
      <c r="R40" s="114">
        <v>0.04</v>
      </c>
      <c r="S40" s="114"/>
      <c r="T40" s="114"/>
      <c r="U40" s="115"/>
      <c r="V40" s="34"/>
      <c r="W40" s="74"/>
      <c r="X40" s="74"/>
      <c r="Y40" s="74"/>
      <c r="Z40" s="114"/>
      <c r="AA40" s="74">
        <f t="shared" si="0"/>
        <v>0.04</v>
      </c>
      <c r="AB40" s="377">
        <f t="shared" si="1"/>
        <v>0.5</v>
      </c>
      <c r="AC40" s="207">
        <f t="shared" si="2"/>
        <v>0</v>
      </c>
      <c r="AD40" s="138">
        <f t="shared" si="3"/>
        <v>0</v>
      </c>
      <c r="AE40" s="139">
        <v>0.5</v>
      </c>
    </row>
    <row r="41" spans="1:31" ht="24.95" customHeight="1" thickBot="1">
      <c r="A41" s="528" t="s">
        <v>88</v>
      </c>
      <c r="B41" s="528"/>
      <c r="C41" s="528"/>
      <c r="D41" s="528"/>
      <c r="E41" s="25">
        <f>E40</f>
        <v>3</v>
      </c>
      <c r="F41" s="25">
        <f>F37</f>
        <v>14</v>
      </c>
      <c r="G41" s="26" t="s">
        <v>73</v>
      </c>
      <c r="H41" s="529">
        <v>0.03</v>
      </c>
      <c r="I41" s="530"/>
      <c r="J41" s="89"/>
      <c r="K41" s="118"/>
      <c r="L41" s="119"/>
      <c r="M41" s="90"/>
      <c r="N41" s="38"/>
      <c r="O41" s="233"/>
      <c r="P41" s="89"/>
      <c r="Q41" s="89"/>
      <c r="R41" s="118"/>
      <c r="S41" s="118"/>
      <c r="T41" s="118"/>
      <c r="U41" s="119"/>
      <c r="V41" s="38"/>
      <c r="W41" s="89"/>
      <c r="X41" s="89"/>
      <c r="Y41" s="89"/>
      <c r="Z41" s="118"/>
      <c r="AA41" s="74">
        <f t="shared" si="0"/>
        <v>0.03</v>
      </c>
      <c r="AB41" s="377">
        <f t="shared" si="1"/>
        <v>0.6</v>
      </c>
      <c r="AC41" s="207">
        <f t="shared" si="2"/>
        <v>0</v>
      </c>
      <c r="AD41" s="138">
        <f t="shared" si="3"/>
        <v>0</v>
      </c>
      <c r="AE41" s="139">
        <v>0.6</v>
      </c>
    </row>
    <row r="42" spans="1:31" ht="20.100000000000001" customHeight="1" thickBot="1">
      <c r="A42" s="39"/>
      <c r="B42" s="39"/>
      <c r="C42" s="39"/>
      <c r="D42" s="39"/>
      <c r="E42" s="157"/>
      <c r="F42" s="40"/>
      <c r="G42" s="40"/>
      <c r="H42" s="41"/>
      <c r="I42" s="41"/>
      <c r="J42" s="41"/>
      <c r="K42" s="41"/>
      <c r="L42" s="93"/>
      <c r="M42" s="93"/>
      <c r="N42" s="93"/>
      <c r="O42" s="94"/>
      <c r="P42" s="94"/>
      <c r="Q42" s="93"/>
      <c r="R42" s="41"/>
      <c r="S42" s="41"/>
      <c r="T42" s="41"/>
      <c r="U42" s="93"/>
      <c r="V42" s="93"/>
      <c r="W42" s="41"/>
      <c r="X42" s="93"/>
      <c r="Y42" s="94"/>
      <c r="Z42" s="93"/>
      <c r="AA42" s="93"/>
      <c r="AB42" s="377"/>
      <c r="AC42" s="144"/>
      <c r="AD42" s="145"/>
      <c r="AE42" s="144"/>
    </row>
    <row r="43" spans="1:31" ht="20.100000000000001" customHeight="1" thickBot="1">
      <c r="A43" s="441" t="s">
        <v>37</v>
      </c>
      <c r="B43" s="441"/>
      <c r="C43" s="441"/>
      <c r="D43" s="441"/>
      <c r="E43" s="441"/>
      <c r="F43" s="441"/>
      <c r="G43" s="12" t="s">
        <v>38</v>
      </c>
      <c r="H43" s="475" t="s">
        <v>39</v>
      </c>
      <c r="I43" s="475"/>
      <c r="J43" s="475"/>
      <c r="K43" s="475"/>
      <c r="L43" s="475"/>
      <c r="M43" s="475"/>
      <c r="N43" s="475"/>
      <c r="O43" s="476" t="s">
        <v>40</v>
      </c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7"/>
      <c r="AA43" s="531" t="s">
        <v>41</v>
      </c>
      <c r="AB43" s="532"/>
      <c r="AC43" s="533"/>
      <c r="AD43" s="533"/>
      <c r="AE43" s="534"/>
    </row>
    <row r="44" spans="1:31" ht="20.100000000000001" customHeight="1" thickBot="1">
      <c r="A44" s="441" t="s">
        <v>42</v>
      </c>
      <c r="B44" s="441"/>
      <c r="C44" s="441"/>
      <c r="D44" s="441"/>
      <c r="E44" s="12"/>
      <c r="F44" s="12" t="s">
        <v>43</v>
      </c>
      <c r="G44" s="442" t="s">
        <v>44</v>
      </c>
      <c r="H44" s="443" t="s">
        <v>45</v>
      </c>
      <c r="I44" s="444"/>
      <c r="J44" s="444"/>
      <c r="K44" s="445"/>
      <c r="L44" s="446"/>
      <c r="M44" s="447" t="s">
        <v>46</v>
      </c>
      <c r="N44" s="448"/>
      <c r="O44" s="443" t="s">
        <v>47</v>
      </c>
      <c r="P44" s="444"/>
      <c r="Q44" s="444"/>
      <c r="R44" s="445"/>
      <c r="S44" s="445"/>
      <c r="T44" s="445"/>
      <c r="U44" s="446"/>
      <c r="V44" s="538" t="s">
        <v>48</v>
      </c>
      <c r="W44" s="445"/>
      <c r="X44" s="463" t="str">
        <f>X19</f>
        <v>Сотрудники</v>
      </c>
      <c r="Y44" s="464"/>
      <c r="Z44" s="465"/>
      <c r="AA44" s="535"/>
      <c r="AB44" s="535"/>
      <c r="AC44" s="536"/>
      <c r="AD44" s="536"/>
      <c r="AE44" s="537"/>
    </row>
    <row r="45" spans="1:31" ht="20.100000000000001" customHeight="1">
      <c r="A45" s="542"/>
      <c r="B45" s="542"/>
      <c r="C45" s="542"/>
      <c r="D45" s="542"/>
      <c r="E45" s="15"/>
      <c r="F45" s="12"/>
      <c r="G45" s="442"/>
      <c r="H45" s="469"/>
      <c r="I45" s="441"/>
      <c r="J45" s="441"/>
      <c r="K45" s="470"/>
      <c r="L45" s="471"/>
      <c r="M45" s="472"/>
      <c r="N45" s="473"/>
      <c r="O45" s="469"/>
      <c r="P45" s="441"/>
      <c r="Q45" s="441"/>
      <c r="R45" s="470"/>
      <c r="S45" s="470"/>
      <c r="T45" s="470"/>
      <c r="U45" s="471"/>
      <c r="V45" s="543"/>
      <c r="W45" s="470"/>
      <c r="X45" s="466"/>
      <c r="Y45" s="467"/>
      <c r="Z45" s="468"/>
      <c r="AA45" s="478" t="s">
        <v>50</v>
      </c>
      <c r="AB45" s="478"/>
      <c r="AC45" s="479"/>
      <c r="AD45" s="479"/>
      <c r="AE45" s="479"/>
    </row>
    <row r="46" spans="1:31" ht="20.100000000000001" customHeight="1" thickBot="1">
      <c r="A46" s="480"/>
      <c r="B46" s="481"/>
      <c r="C46" s="481"/>
      <c r="D46" s="482"/>
      <c r="E46" s="483" t="s">
        <v>32</v>
      </c>
      <c r="F46" s="483" t="s">
        <v>31</v>
      </c>
      <c r="G46" s="486"/>
      <c r="H46" s="489" t="str">
        <f>H21</f>
        <v>Каша манная жидкая</v>
      </c>
      <c r="I46" s="490"/>
      <c r="J46" s="539" t="str">
        <f>J21</f>
        <v>Бутерброд с маслом</v>
      </c>
      <c r="K46" s="539" t="s">
        <v>53</v>
      </c>
      <c r="L46" s="492" t="str">
        <f>L21</f>
        <v>Прияник</v>
      </c>
      <c r="M46" s="495">
        <f>M21</f>
        <v>0</v>
      </c>
      <c r="N46" s="547" t="str">
        <f>N21</f>
        <v>Фрукт</v>
      </c>
      <c r="O46" s="514" t="str">
        <f>O21</f>
        <v>Нарезка из свеклы с чесноком</v>
      </c>
      <c r="P46" s="491" t="s">
        <v>56</v>
      </c>
      <c r="Q46" s="491" t="str">
        <f>Q21</f>
        <v>Биточки рубленные из птицы запеченные</v>
      </c>
      <c r="R46" s="491" t="str">
        <f t="shared" ref="R46:T46" si="5">R21</f>
        <v xml:space="preserve">Каша гречневая вязкая </v>
      </c>
      <c r="S46" s="491" t="str">
        <f t="shared" si="5"/>
        <v>Компот из изюма</v>
      </c>
      <c r="T46" s="491" t="str">
        <f t="shared" si="5"/>
        <v>Хлеб ржаной</v>
      </c>
      <c r="U46" s="491"/>
      <c r="V46" s="489" t="str">
        <f t="shared" ref="V46:Z46" si="6">V21</f>
        <v>Булочка с джемом</v>
      </c>
      <c r="W46" s="489" t="str">
        <f t="shared" si="6"/>
        <v>Кефир</v>
      </c>
      <c r="X46" s="544" t="str">
        <f t="shared" si="6"/>
        <v>Рассольник "Домашний" с мясом со сметаной</v>
      </c>
      <c r="Y46" s="544" t="str">
        <f t="shared" si="6"/>
        <v>Компот из изюма</v>
      </c>
      <c r="Z46" s="544" t="str">
        <f t="shared" si="6"/>
        <v>Хлеб ржаной</v>
      </c>
      <c r="AA46" s="499" t="s">
        <v>63</v>
      </c>
      <c r="AB46" s="499"/>
      <c r="AC46" s="500"/>
      <c r="AD46" s="500"/>
      <c r="AE46" s="501"/>
    </row>
    <row r="47" spans="1:31" ht="38.25" customHeight="1">
      <c r="A47" s="502"/>
      <c r="B47" s="503"/>
      <c r="C47" s="503"/>
      <c r="D47" s="504"/>
      <c r="E47" s="484"/>
      <c r="F47" s="484"/>
      <c r="G47" s="487"/>
      <c r="H47" s="489"/>
      <c r="I47" s="490"/>
      <c r="J47" s="540"/>
      <c r="K47" s="540"/>
      <c r="L47" s="493"/>
      <c r="M47" s="496"/>
      <c r="N47" s="548"/>
      <c r="O47" s="514"/>
      <c r="P47" s="491"/>
      <c r="Q47" s="491"/>
      <c r="R47" s="491"/>
      <c r="S47" s="491"/>
      <c r="T47" s="491"/>
      <c r="U47" s="491"/>
      <c r="V47" s="489"/>
      <c r="W47" s="489"/>
      <c r="X47" s="545"/>
      <c r="Y47" s="545"/>
      <c r="Z47" s="545"/>
      <c r="AA47" s="505" t="s">
        <v>64</v>
      </c>
      <c r="AB47" s="506"/>
      <c r="AC47" s="507" t="s">
        <v>65</v>
      </c>
      <c r="AD47" s="508"/>
      <c r="AE47" s="509" t="s">
        <v>66</v>
      </c>
    </row>
    <row r="48" spans="1:31" ht="57" customHeight="1">
      <c r="A48" s="510"/>
      <c r="B48" s="511"/>
      <c r="C48" s="511"/>
      <c r="D48" s="512"/>
      <c r="E48" s="485"/>
      <c r="F48" s="485"/>
      <c r="G48" s="488"/>
      <c r="H48" s="489"/>
      <c r="I48" s="490"/>
      <c r="J48" s="541"/>
      <c r="K48" s="541"/>
      <c r="L48" s="494"/>
      <c r="M48" s="497"/>
      <c r="N48" s="549"/>
      <c r="O48" s="514"/>
      <c r="P48" s="491"/>
      <c r="Q48" s="491"/>
      <c r="R48" s="491"/>
      <c r="S48" s="491"/>
      <c r="T48" s="491"/>
      <c r="U48" s="491"/>
      <c r="V48" s="489"/>
      <c r="W48" s="489"/>
      <c r="X48" s="546"/>
      <c r="Y48" s="546"/>
      <c r="Z48" s="546"/>
      <c r="AA48" s="124" t="s">
        <v>67</v>
      </c>
      <c r="AB48" s="124" t="s">
        <v>68</v>
      </c>
      <c r="AC48" s="124" t="s">
        <v>69</v>
      </c>
      <c r="AD48" s="124" t="s">
        <v>70</v>
      </c>
      <c r="AE48" s="508"/>
    </row>
    <row r="49" spans="1:31" ht="20.100000000000001" customHeight="1">
      <c r="A49" s="521">
        <v>1</v>
      </c>
      <c r="B49" s="521"/>
      <c r="C49" s="521"/>
      <c r="D49" s="521"/>
      <c r="E49" s="33"/>
      <c r="F49" s="345"/>
      <c r="G49" s="346" t="s">
        <v>71</v>
      </c>
      <c r="H49" s="522">
        <v>3</v>
      </c>
      <c r="I49" s="523"/>
      <c r="J49" s="209">
        <v>4</v>
      </c>
      <c r="K49" s="350">
        <v>5</v>
      </c>
      <c r="L49" s="351">
        <v>6</v>
      </c>
      <c r="M49" s="367"/>
      <c r="N49" s="376"/>
      <c r="O49" s="367">
        <v>8</v>
      </c>
      <c r="P49" s="209">
        <v>9</v>
      </c>
      <c r="Q49" s="209">
        <v>10</v>
      </c>
      <c r="R49" s="350">
        <v>11</v>
      </c>
      <c r="S49" s="350">
        <v>12</v>
      </c>
      <c r="T49" s="350">
        <v>13</v>
      </c>
      <c r="U49" s="351">
        <v>14</v>
      </c>
      <c r="V49" s="256">
        <v>15</v>
      </c>
      <c r="W49" s="350">
        <v>16</v>
      </c>
      <c r="X49" s="356">
        <v>17</v>
      </c>
      <c r="Y49" s="209">
        <v>18</v>
      </c>
      <c r="Z49" s="351">
        <v>19</v>
      </c>
      <c r="AA49" s="256">
        <v>20</v>
      </c>
      <c r="AB49" s="256">
        <v>21</v>
      </c>
      <c r="AC49" s="256">
        <v>22</v>
      </c>
      <c r="AD49" s="256">
        <v>23</v>
      </c>
      <c r="AE49" s="256">
        <v>24</v>
      </c>
    </row>
    <row r="50" spans="1:31" ht="20.100000000000001" customHeight="1">
      <c r="A50" s="524" t="s">
        <v>72</v>
      </c>
      <c r="B50" s="524"/>
      <c r="C50" s="524"/>
      <c r="D50" s="524"/>
      <c r="E50" s="25">
        <f>I14</f>
        <v>3</v>
      </c>
      <c r="F50" s="25">
        <f>I13</f>
        <v>14</v>
      </c>
      <c r="G50" s="26" t="s">
        <v>73</v>
      </c>
      <c r="H50" s="518"/>
      <c r="I50" s="519"/>
      <c r="J50" s="74"/>
      <c r="K50" s="114"/>
      <c r="L50" s="115"/>
      <c r="M50" s="80"/>
      <c r="N50" s="376"/>
      <c r="O50" s="82"/>
      <c r="P50" s="74"/>
      <c r="Q50" s="74"/>
      <c r="R50" s="114"/>
      <c r="S50" s="114"/>
      <c r="T50" s="114"/>
      <c r="U50" s="115"/>
      <c r="V50" s="82"/>
      <c r="W50" s="114"/>
      <c r="X50" s="34"/>
      <c r="Y50" s="74"/>
      <c r="Z50" s="115"/>
      <c r="AA50" s="208"/>
      <c r="AB50" s="208"/>
      <c r="AC50" s="209"/>
      <c r="AD50" s="369"/>
      <c r="AE50" s="358"/>
    </row>
    <row r="51" spans="1:31" ht="20.100000000000001" customHeight="1" thickBot="1">
      <c r="A51" s="525" t="s">
        <v>74</v>
      </c>
      <c r="B51" s="525"/>
      <c r="C51" s="525"/>
      <c r="D51" s="525"/>
      <c r="E51" s="375"/>
      <c r="F51" s="29"/>
      <c r="G51" s="26" t="s">
        <v>73</v>
      </c>
      <c r="H51" s="526"/>
      <c r="I51" s="527"/>
      <c r="J51" s="352"/>
      <c r="K51" s="353"/>
      <c r="L51" s="354"/>
      <c r="M51" s="355"/>
      <c r="N51" s="348"/>
      <c r="O51" s="348"/>
      <c r="P51" s="352"/>
      <c r="Q51" s="352"/>
      <c r="R51" s="353"/>
      <c r="S51" s="353"/>
      <c r="T51" s="353"/>
      <c r="U51" s="354"/>
      <c r="V51" s="348"/>
      <c r="W51" s="353"/>
      <c r="X51" s="355"/>
      <c r="Y51" s="352"/>
      <c r="Z51" s="354"/>
      <c r="AA51" s="348"/>
      <c r="AB51" s="348"/>
      <c r="AC51" s="360"/>
      <c r="AD51" s="361"/>
      <c r="AE51" s="370"/>
    </row>
    <row r="52" spans="1:31" ht="24.95" customHeight="1" thickTop="1">
      <c r="A52" s="550" t="s">
        <v>89</v>
      </c>
      <c r="B52" s="550"/>
      <c r="C52" s="550"/>
      <c r="D52" s="550"/>
      <c r="E52" s="365">
        <f>E50</f>
        <v>3</v>
      </c>
      <c r="F52" s="365">
        <f>F50</f>
        <v>14</v>
      </c>
      <c r="G52" s="26" t="s">
        <v>73</v>
      </c>
      <c r="H52" s="551">
        <v>3.0000000000000001E-3</v>
      </c>
      <c r="I52" s="552"/>
      <c r="J52" s="85"/>
      <c r="K52" s="116">
        <v>1.2E-2</v>
      </c>
      <c r="L52" s="117"/>
      <c r="M52" s="86"/>
      <c r="N52" s="74"/>
      <c r="O52" s="86"/>
      <c r="P52" s="85"/>
      <c r="Q52" s="85"/>
      <c r="R52" s="116"/>
      <c r="S52" s="116">
        <v>5.0000000000000001E-3</v>
      </c>
      <c r="T52" s="116"/>
      <c r="U52" s="117"/>
      <c r="V52" s="88">
        <v>6.0000000000000001E-3</v>
      </c>
      <c r="W52" s="116"/>
      <c r="X52" s="85"/>
      <c r="Y52" s="116">
        <v>5.0000000000000001E-3</v>
      </c>
      <c r="Z52" s="117"/>
      <c r="AA52" s="88">
        <f>SUM(H52:W52)</f>
        <v>2.6000000000000002E-2</v>
      </c>
      <c r="AB52" s="363">
        <f>AE52-AD52</f>
        <v>0.60499999999999998</v>
      </c>
      <c r="AC52" s="325">
        <f>SUM(X52:Z52)</f>
        <v>5.0000000000000001E-3</v>
      </c>
      <c r="AD52" s="378">
        <f>AC52*E52</f>
        <v>1.4999999999999999E-2</v>
      </c>
      <c r="AE52" s="364">
        <v>0.62</v>
      </c>
    </row>
    <row r="53" spans="1:31" ht="24.75" customHeight="1">
      <c r="A53" s="550" t="s">
        <v>90</v>
      </c>
      <c r="B53" s="550"/>
      <c r="C53" s="550"/>
      <c r="D53" s="550"/>
      <c r="E53" s="365">
        <f>E50</f>
        <v>3</v>
      </c>
      <c r="F53" s="365">
        <f>F50</f>
        <v>14</v>
      </c>
      <c r="G53" s="26" t="s">
        <v>73</v>
      </c>
      <c r="H53" s="551"/>
      <c r="I53" s="552"/>
      <c r="J53" s="85"/>
      <c r="K53" s="116"/>
      <c r="L53" s="117"/>
      <c r="M53" s="86"/>
      <c r="N53" s="74"/>
      <c r="O53" s="86"/>
      <c r="P53" s="85"/>
      <c r="Q53" s="85"/>
      <c r="R53" s="116"/>
      <c r="S53" s="116"/>
      <c r="T53" s="116"/>
      <c r="U53" s="117"/>
      <c r="V53" s="88">
        <v>2E-3</v>
      </c>
      <c r="W53" s="116"/>
      <c r="X53" s="85"/>
      <c r="Y53" s="116"/>
      <c r="Z53" s="117"/>
      <c r="AA53" s="88">
        <f t="shared" ref="AA53:AA70" si="7">SUM(H53:W53)</f>
        <v>2E-3</v>
      </c>
      <c r="AB53" s="363">
        <f t="shared" ref="AB53:AB70" si="8">AE53-AD53</f>
        <v>0.04</v>
      </c>
      <c r="AC53" s="325">
        <f t="shared" ref="AC53:AC70" si="9">SUM(X53:Z53)</f>
        <v>0</v>
      </c>
      <c r="AD53" s="378">
        <f t="shared" ref="AD53:AD70" si="10">AC53*E53</f>
        <v>0</v>
      </c>
      <c r="AE53" s="364">
        <v>0.04</v>
      </c>
    </row>
    <row r="54" spans="1:31" ht="24.95" customHeight="1">
      <c r="A54" s="550" t="s">
        <v>220</v>
      </c>
      <c r="B54" s="550"/>
      <c r="C54" s="550"/>
      <c r="D54" s="550"/>
      <c r="E54" s="365">
        <f>E50</f>
        <v>3</v>
      </c>
      <c r="F54" s="365">
        <f>F50</f>
        <v>14</v>
      </c>
      <c r="G54" s="26" t="s">
        <v>73</v>
      </c>
      <c r="H54" s="551"/>
      <c r="I54" s="552"/>
      <c r="J54" s="85"/>
      <c r="K54" s="116"/>
      <c r="L54" s="117">
        <v>0.03</v>
      </c>
      <c r="M54" s="86"/>
      <c r="N54" s="74"/>
      <c r="O54" s="86"/>
      <c r="P54" s="85"/>
      <c r="Q54" s="85"/>
      <c r="R54" s="116"/>
      <c r="S54" s="116"/>
      <c r="T54" s="116"/>
      <c r="U54" s="117"/>
      <c r="V54" s="88"/>
      <c r="W54" s="116"/>
      <c r="X54" s="85"/>
      <c r="Y54" s="116"/>
      <c r="Z54" s="117"/>
      <c r="AA54" s="88">
        <f t="shared" si="7"/>
        <v>0.03</v>
      </c>
      <c r="AB54" s="363">
        <f t="shared" si="8"/>
        <v>0.46</v>
      </c>
      <c r="AC54" s="325">
        <f t="shared" si="9"/>
        <v>0</v>
      </c>
      <c r="AD54" s="378">
        <f t="shared" si="10"/>
        <v>0</v>
      </c>
      <c r="AE54" s="364">
        <v>0.46</v>
      </c>
    </row>
    <row r="55" spans="1:31" ht="24.95" hidden="1" customHeight="1">
      <c r="A55" s="520" t="s">
        <v>91</v>
      </c>
      <c r="B55" s="520"/>
      <c r="C55" s="520"/>
      <c r="D55" s="520"/>
      <c r="E55" s="365">
        <f>E50</f>
        <v>3</v>
      </c>
      <c r="F55" s="365">
        <f>F52</f>
        <v>14</v>
      </c>
      <c r="G55" s="26" t="s">
        <v>73</v>
      </c>
      <c r="H55" s="518"/>
      <c r="I55" s="519"/>
      <c r="J55" s="74"/>
      <c r="K55" s="114"/>
      <c r="L55" s="115"/>
      <c r="M55" s="80"/>
      <c r="N55" s="74"/>
      <c r="O55" s="82"/>
      <c r="P55" s="74"/>
      <c r="Q55" s="74"/>
      <c r="R55" s="114"/>
      <c r="S55" s="114"/>
      <c r="T55" s="114"/>
      <c r="U55" s="115"/>
      <c r="V55" s="82"/>
      <c r="W55" s="114"/>
      <c r="X55" s="74"/>
      <c r="Y55" s="114"/>
      <c r="Z55" s="115"/>
      <c r="AA55" s="88">
        <f t="shared" si="7"/>
        <v>0</v>
      </c>
      <c r="AB55" s="363">
        <f t="shared" ca="1" si="8"/>
        <v>0.60499999999999998</v>
      </c>
      <c r="AC55" s="325">
        <f t="shared" si="9"/>
        <v>0</v>
      </c>
      <c r="AD55" s="378">
        <f t="shared" si="10"/>
        <v>0</v>
      </c>
      <c r="AE55" s="364">
        <f t="shared" ref="AE55:AE68" ca="1" si="11">AD55+AB55</f>
        <v>0</v>
      </c>
    </row>
    <row r="56" spans="1:31" ht="24.95" customHeight="1">
      <c r="A56" s="520" t="s">
        <v>92</v>
      </c>
      <c r="B56" s="520"/>
      <c r="C56" s="520"/>
      <c r="D56" s="520"/>
      <c r="E56" s="365">
        <f>E52</f>
        <v>3</v>
      </c>
      <c r="F56" s="365">
        <f>F50</f>
        <v>14</v>
      </c>
      <c r="G56" s="26" t="s">
        <v>73</v>
      </c>
      <c r="H56" s="518"/>
      <c r="I56" s="519"/>
      <c r="J56" s="74"/>
      <c r="K56" s="114"/>
      <c r="L56" s="115"/>
      <c r="M56" s="80"/>
      <c r="N56" s="32"/>
      <c r="O56" s="82"/>
      <c r="P56" s="74"/>
      <c r="Q56" s="74"/>
      <c r="R56" s="114"/>
      <c r="S56" s="114">
        <v>1.4999999999999999E-2</v>
      </c>
      <c r="T56" s="114"/>
      <c r="U56" s="115"/>
      <c r="V56" s="82"/>
      <c r="W56" s="114"/>
      <c r="X56" s="74"/>
      <c r="Y56" s="114">
        <v>1.4999999999999999E-2</v>
      </c>
      <c r="Z56" s="115"/>
      <c r="AA56" s="88">
        <f t="shared" si="7"/>
        <v>1.4999999999999999E-2</v>
      </c>
      <c r="AB56" s="363">
        <f t="shared" si="8"/>
        <v>0.35500000000000004</v>
      </c>
      <c r="AC56" s="325">
        <f t="shared" si="9"/>
        <v>1.4999999999999999E-2</v>
      </c>
      <c r="AD56" s="378">
        <f t="shared" si="10"/>
        <v>4.4999999999999998E-2</v>
      </c>
      <c r="AE56" s="364">
        <v>0.4</v>
      </c>
    </row>
    <row r="57" spans="1:31" ht="24.95" hidden="1" customHeight="1">
      <c r="A57" s="520" t="s">
        <v>93</v>
      </c>
      <c r="B57" s="520"/>
      <c r="C57" s="520"/>
      <c r="D57" s="520"/>
      <c r="E57" s="365">
        <f>E53</f>
        <v>3</v>
      </c>
      <c r="F57" s="365">
        <v>1</v>
      </c>
      <c r="G57" s="26" t="s">
        <v>73</v>
      </c>
      <c r="H57" s="518"/>
      <c r="I57" s="519"/>
      <c r="J57" s="74"/>
      <c r="K57" s="114"/>
      <c r="L57" s="115"/>
      <c r="M57" s="80"/>
      <c r="N57" s="32"/>
      <c r="O57" s="82"/>
      <c r="P57" s="74"/>
      <c r="Q57" s="74"/>
      <c r="R57" s="114"/>
      <c r="S57" s="114"/>
      <c r="T57" s="114"/>
      <c r="U57" s="115">
        <v>1.4999999999999999E-2</v>
      </c>
      <c r="V57" s="82"/>
      <c r="W57" s="114"/>
      <c r="X57" s="74"/>
      <c r="Y57" s="114"/>
      <c r="Z57" s="115"/>
      <c r="AA57" s="88">
        <f t="shared" si="7"/>
        <v>1.4999999999999999E-2</v>
      </c>
      <c r="AB57" s="363">
        <f t="shared" ca="1" si="8"/>
        <v>0.60499999999999998</v>
      </c>
      <c r="AC57" s="325">
        <f t="shared" si="9"/>
        <v>0</v>
      </c>
      <c r="AD57" s="378">
        <f t="shared" si="10"/>
        <v>0</v>
      </c>
      <c r="AE57" s="364">
        <f t="shared" ca="1" si="11"/>
        <v>1.4999999999999999E-2</v>
      </c>
    </row>
    <row r="58" spans="1:31" ht="24.95" customHeight="1">
      <c r="A58" s="520" t="s">
        <v>94</v>
      </c>
      <c r="B58" s="520"/>
      <c r="C58" s="520"/>
      <c r="D58" s="520"/>
      <c r="E58" s="365">
        <f t="shared" ref="E58:F70" si="12">E55</f>
        <v>3</v>
      </c>
      <c r="F58" s="365">
        <f>F55</f>
        <v>14</v>
      </c>
      <c r="G58" s="26" t="s">
        <v>73</v>
      </c>
      <c r="H58" s="518"/>
      <c r="I58" s="519"/>
      <c r="J58" s="74"/>
      <c r="K58" s="114"/>
      <c r="L58" s="115"/>
      <c r="M58" s="80"/>
      <c r="N58" s="74"/>
      <c r="O58" s="82"/>
      <c r="P58" s="74">
        <v>8.5000000000000006E-2</v>
      </c>
      <c r="Q58" s="74"/>
      <c r="R58" s="114"/>
      <c r="S58" s="114"/>
      <c r="T58" s="114"/>
      <c r="U58" s="115"/>
      <c r="V58" s="82"/>
      <c r="W58" s="114"/>
      <c r="X58" s="74">
        <v>8.5000000000000006E-2</v>
      </c>
      <c r="Y58" s="114"/>
      <c r="Z58" s="115"/>
      <c r="AA58" s="88">
        <f t="shared" si="7"/>
        <v>8.5000000000000006E-2</v>
      </c>
      <c r="AB58" s="363">
        <f t="shared" si="8"/>
        <v>1.145</v>
      </c>
      <c r="AC58" s="325">
        <f t="shared" si="9"/>
        <v>8.5000000000000006E-2</v>
      </c>
      <c r="AD58" s="378">
        <f t="shared" si="10"/>
        <v>0.255</v>
      </c>
      <c r="AE58" s="364">
        <v>1.4</v>
      </c>
    </row>
    <row r="59" spans="1:31" ht="24.95" customHeight="1">
      <c r="A59" s="520" t="s">
        <v>95</v>
      </c>
      <c r="B59" s="520"/>
      <c r="C59" s="520"/>
      <c r="D59" s="520"/>
      <c r="E59" s="365">
        <f t="shared" si="12"/>
        <v>3</v>
      </c>
      <c r="F59" s="365">
        <f>F56</f>
        <v>14</v>
      </c>
      <c r="G59" s="26" t="s">
        <v>73</v>
      </c>
      <c r="H59" s="518"/>
      <c r="I59" s="519"/>
      <c r="J59" s="74"/>
      <c r="K59" s="114"/>
      <c r="L59" s="115"/>
      <c r="M59" s="80"/>
      <c r="N59" s="74"/>
      <c r="O59" s="82"/>
      <c r="P59" s="74">
        <v>1.9E-2</v>
      </c>
      <c r="Q59" s="74"/>
      <c r="R59" s="114"/>
      <c r="S59" s="114"/>
      <c r="T59" s="114"/>
      <c r="U59" s="115"/>
      <c r="V59" s="82"/>
      <c r="W59" s="114"/>
      <c r="X59" s="74">
        <v>1.9E-2</v>
      </c>
      <c r="Y59" s="114"/>
      <c r="Z59" s="115"/>
      <c r="AA59" s="88">
        <f t="shared" si="7"/>
        <v>1.9E-2</v>
      </c>
      <c r="AB59" s="363">
        <f t="shared" si="8"/>
        <v>0.57299999999999995</v>
      </c>
      <c r="AC59" s="325">
        <f t="shared" si="9"/>
        <v>1.9E-2</v>
      </c>
      <c r="AD59" s="378">
        <f t="shared" si="10"/>
        <v>5.6999999999999995E-2</v>
      </c>
      <c r="AE59" s="364">
        <v>0.63</v>
      </c>
    </row>
    <row r="60" spans="1:31" ht="24.95" customHeight="1">
      <c r="A60" s="520" t="s">
        <v>96</v>
      </c>
      <c r="B60" s="520"/>
      <c r="C60" s="520"/>
      <c r="D60" s="520"/>
      <c r="E60" s="365">
        <f t="shared" si="12"/>
        <v>3</v>
      </c>
      <c r="F60" s="365">
        <f>F56</f>
        <v>14</v>
      </c>
      <c r="G60" s="26" t="s">
        <v>73</v>
      </c>
      <c r="H60" s="518"/>
      <c r="I60" s="519"/>
      <c r="J60" s="74"/>
      <c r="K60" s="114"/>
      <c r="L60" s="115"/>
      <c r="M60" s="80"/>
      <c r="N60" s="74"/>
      <c r="O60" s="82"/>
      <c r="P60" s="74">
        <v>8.0000000000000002E-3</v>
      </c>
      <c r="Q60" s="74"/>
      <c r="R60" s="114"/>
      <c r="S60" s="114"/>
      <c r="T60" s="114"/>
      <c r="U60" s="115"/>
      <c r="V60" s="82"/>
      <c r="W60" s="114"/>
      <c r="X60" s="74">
        <v>8.0000000000000002E-3</v>
      </c>
      <c r="Y60" s="114"/>
      <c r="Z60" s="115"/>
      <c r="AA60" s="88">
        <f t="shared" si="7"/>
        <v>8.0000000000000002E-3</v>
      </c>
      <c r="AB60" s="363">
        <f t="shared" si="8"/>
        <v>0.22600000000000001</v>
      </c>
      <c r="AC60" s="325">
        <f t="shared" si="9"/>
        <v>8.0000000000000002E-3</v>
      </c>
      <c r="AD60" s="378">
        <f t="shared" si="10"/>
        <v>2.4E-2</v>
      </c>
      <c r="AE60" s="364">
        <v>0.25</v>
      </c>
    </row>
    <row r="61" spans="1:31" ht="24.95" customHeight="1">
      <c r="A61" s="520" t="s">
        <v>97</v>
      </c>
      <c r="B61" s="520"/>
      <c r="C61" s="520"/>
      <c r="D61" s="520"/>
      <c r="E61" s="365">
        <f t="shared" si="12"/>
        <v>3</v>
      </c>
      <c r="F61" s="365">
        <f>F56</f>
        <v>14</v>
      </c>
      <c r="G61" s="26" t="s">
        <v>73</v>
      </c>
      <c r="H61" s="518"/>
      <c r="I61" s="519"/>
      <c r="J61" s="74"/>
      <c r="K61" s="114"/>
      <c r="L61" s="115"/>
      <c r="M61" s="80"/>
      <c r="N61" s="74"/>
      <c r="O61" s="82"/>
      <c r="P61" s="74">
        <v>8.0000000000000002E-3</v>
      </c>
      <c r="Q61" s="74"/>
      <c r="R61" s="114"/>
      <c r="S61" s="114"/>
      <c r="T61" s="114"/>
      <c r="U61" s="115"/>
      <c r="V61" s="82"/>
      <c r="W61" s="114"/>
      <c r="X61" s="74">
        <v>8.0000000000000002E-3</v>
      </c>
      <c r="Y61" s="74"/>
      <c r="Z61" s="115"/>
      <c r="AA61" s="88">
        <f t="shared" si="7"/>
        <v>8.0000000000000002E-3</v>
      </c>
      <c r="AB61" s="363">
        <f t="shared" si="8"/>
        <v>0.126</v>
      </c>
      <c r="AC61" s="325">
        <f t="shared" si="9"/>
        <v>8.0000000000000002E-3</v>
      </c>
      <c r="AD61" s="378">
        <f t="shared" si="10"/>
        <v>2.4E-2</v>
      </c>
      <c r="AE61" s="364">
        <v>0.15</v>
      </c>
    </row>
    <row r="62" spans="1:31" ht="24.95" customHeight="1">
      <c r="A62" s="520" t="s">
        <v>98</v>
      </c>
      <c r="B62" s="520"/>
      <c r="C62" s="520"/>
      <c r="D62" s="520"/>
      <c r="E62" s="365">
        <f t="shared" si="12"/>
        <v>3</v>
      </c>
      <c r="F62" s="365">
        <f>F50</f>
        <v>14</v>
      </c>
      <c r="G62" s="26" t="s">
        <v>73</v>
      </c>
      <c r="H62" s="518"/>
      <c r="I62" s="519"/>
      <c r="J62" s="74"/>
      <c r="K62" s="114"/>
      <c r="L62" s="115"/>
      <c r="M62" s="80"/>
      <c r="N62" s="74"/>
      <c r="O62" s="82">
        <v>7.4999999999999997E-2</v>
      </c>
      <c r="P62" s="74"/>
      <c r="Q62" s="74"/>
      <c r="R62" s="114"/>
      <c r="S62" s="114"/>
      <c r="T62" s="114"/>
      <c r="U62" s="115"/>
      <c r="V62" s="82"/>
      <c r="W62" s="114"/>
      <c r="X62" s="74"/>
      <c r="Y62" s="74"/>
      <c r="Z62" s="115"/>
      <c r="AA62" s="88">
        <f t="shared" si="7"/>
        <v>7.4999999999999997E-2</v>
      </c>
      <c r="AB62" s="363">
        <f t="shared" si="8"/>
        <v>1.1000000000000001</v>
      </c>
      <c r="AC62" s="325">
        <f t="shared" si="9"/>
        <v>0</v>
      </c>
      <c r="AD62" s="378">
        <f t="shared" si="10"/>
        <v>0</v>
      </c>
      <c r="AE62" s="364">
        <v>1.1000000000000001</v>
      </c>
    </row>
    <row r="63" spans="1:31" ht="24.95" customHeight="1">
      <c r="A63" s="520" t="s">
        <v>99</v>
      </c>
      <c r="B63" s="520"/>
      <c r="C63" s="520"/>
      <c r="D63" s="520"/>
      <c r="E63" s="365">
        <f t="shared" si="12"/>
        <v>3</v>
      </c>
      <c r="F63" s="365">
        <f>F58</f>
        <v>14</v>
      </c>
      <c r="G63" s="26" t="s">
        <v>73</v>
      </c>
      <c r="H63" s="518"/>
      <c r="I63" s="519"/>
      <c r="J63" s="74"/>
      <c r="K63" s="114"/>
      <c r="L63" s="115"/>
      <c r="M63" s="80"/>
      <c r="N63" s="74"/>
      <c r="O63" s="82">
        <v>1E-3</v>
      </c>
      <c r="P63" s="74">
        <v>2E-3</v>
      </c>
      <c r="Q63" s="74"/>
      <c r="R63" s="114"/>
      <c r="S63" s="114"/>
      <c r="T63" s="114"/>
      <c r="U63" s="115"/>
      <c r="V63" s="82"/>
      <c r="W63" s="114"/>
      <c r="X63" s="74">
        <v>2E-3</v>
      </c>
      <c r="Y63" s="74"/>
      <c r="Z63" s="115"/>
      <c r="AA63" s="88">
        <f t="shared" si="7"/>
        <v>3.0000000000000001E-3</v>
      </c>
      <c r="AB63" s="363">
        <f t="shared" si="8"/>
        <v>4.0000000000000001E-3</v>
      </c>
      <c r="AC63" s="325">
        <f t="shared" si="9"/>
        <v>2E-3</v>
      </c>
      <c r="AD63" s="378">
        <f t="shared" si="10"/>
        <v>6.0000000000000001E-3</v>
      </c>
      <c r="AE63" s="364">
        <v>0.01</v>
      </c>
    </row>
    <row r="64" spans="1:31" ht="24.95" customHeight="1">
      <c r="A64" s="520" t="s">
        <v>100</v>
      </c>
      <c r="B64" s="520"/>
      <c r="C64" s="520"/>
      <c r="D64" s="520"/>
      <c r="E64" s="365">
        <f t="shared" si="12"/>
        <v>3</v>
      </c>
      <c r="F64" s="365">
        <f t="shared" si="12"/>
        <v>14</v>
      </c>
      <c r="G64" s="26" t="s">
        <v>73</v>
      </c>
      <c r="H64" s="518"/>
      <c r="I64" s="519"/>
      <c r="J64" s="74"/>
      <c r="K64" s="114"/>
      <c r="L64" s="115"/>
      <c r="M64" s="80"/>
      <c r="N64" s="74"/>
      <c r="O64" s="82"/>
      <c r="P64" s="74">
        <v>1.7999999999999999E-2</v>
      </c>
      <c r="Q64" s="74"/>
      <c r="R64" s="114"/>
      <c r="S64" s="114"/>
      <c r="T64" s="114"/>
      <c r="U64" s="115"/>
      <c r="V64" s="82"/>
      <c r="W64" s="114"/>
      <c r="X64" s="74">
        <v>1.7999999999999999E-2</v>
      </c>
      <c r="Y64" s="74"/>
      <c r="Z64" s="115"/>
      <c r="AA64" s="88">
        <f t="shared" si="7"/>
        <v>1.7999999999999999E-2</v>
      </c>
      <c r="AB64" s="363">
        <f t="shared" si="8"/>
        <v>0.44600000000000001</v>
      </c>
      <c r="AC64" s="325">
        <f t="shared" si="9"/>
        <v>1.7999999999999999E-2</v>
      </c>
      <c r="AD64" s="378">
        <f t="shared" si="10"/>
        <v>5.3999999999999992E-2</v>
      </c>
      <c r="AE64" s="364">
        <v>0.5</v>
      </c>
    </row>
    <row r="65" spans="1:31" ht="24.95" customHeight="1" thickBot="1">
      <c r="A65" s="550" t="s">
        <v>115</v>
      </c>
      <c r="B65" s="550"/>
      <c r="C65" s="550"/>
      <c r="D65" s="550"/>
      <c r="E65" s="365">
        <f t="shared" si="12"/>
        <v>3</v>
      </c>
      <c r="F65" s="365">
        <f t="shared" si="12"/>
        <v>14</v>
      </c>
      <c r="G65" s="26" t="s">
        <v>73</v>
      </c>
      <c r="H65" s="518"/>
      <c r="I65" s="519"/>
      <c r="J65" s="74"/>
      <c r="K65" s="114"/>
      <c r="L65" s="115"/>
      <c r="M65" s="98"/>
      <c r="N65" s="98">
        <v>0.1</v>
      </c>
      <c r="O65" s="38"/>
      <c r="P65" s="89"/>
      <c r="Q65" s="89"/>
      <c r="R65" s="118"/>
      <c r="S65" s="118"/>
      <c r="T65" s="118"/>
      <c r="U65" s="119"/>
      <c r="V65" s="82"/>
      <c r="W65" s="114"/>
      <c r="X65" s="89"/>
      <c r="Y65" s="89"/>
      <c r="Z65" s="119"/>
      <c r="AA65" s="88">
        <f t="shared" si="7"/>
        <v>0.1</v>
      </c>
      <c r="AB65" s="363">
        <f t="shared" si="8"/>
        <v>1.41</v>
      </c>
      <c r="AC65" s="325">
        <f t="shared" si="9"/>
        <v>0</v>
      </c>
      <c r="AD65" s="378">
        <f t="shared" si="10"/>
        <v>0</v>
      </c>
      <c r="AE65" s="364">
        <v>1.41</v>
      </c>
    </row>
    <row r="66" spans="1:31" ht="24.95" hidden="1" customHeight="1">
      <c r="A66" s="550" t="s">
        <v>86</v>
      </c>
      <c r="B66" s="550"/>
      <c r="C66" s="550"/>
      <c r="D66" s="550"/>
      <c r="E66" s="365">
        <f t="shared" si="12"/>
        <v>3</v>
      </c>
      <c r="F66" s="365">
        <f t="shared" si="12"/>
        <v>14</v>
      </c>
      <c r="G66" s="26" t="s">
        <v>73</v>
      </c>
      <c r="H66" s="559"/>
      <c r="I66" s="560"/>
      <c r="J66" s="316"/>
      <c r="K66" s="317"/>
      <c r="L66" s="318"/>
      <c r="M66" s="372"/>
      <c r="N66" s="372"/>
      <c r="O66" s="315"/>
      <c r="P66" s="316"/>
      <c r="Q66" s="316"/>
      <c r="R66" s="317"/>
      <c r="S66" s="317"/>
      <c r="T66" s="317"/>
      <c r="U66" s="318"/>
      <c r="V66" s="79"/>
      <c r="W66" s="112"/>
      <c r="X66" s="315"/>
      <c r="Y66" s="316"/>
      <c r="Z66" s="318"/>
      <c r="AA66" s="88">
        <f t="shared" si="7"/>
        <v>0</v>
      </c>
      <c r="AB66" s="363">
        <f t="shared" ca="1" si="8"/>
        <v>0.60499999999999998</v>
      </c>
      <c r="AC66" s="325">
        <f t="shared" si="9"/>
        <v>0</v>
      </c>
      <c r="AD66" s="378">
        <f t="shared" si="10"/>
        <v>0</v>
      </c>
      <c r="AE66" s="364">
        <f t="shared" ca="1" si="11"/>
        <v>0</v>
      </c>
    </row>
    <row r="67" spans="1:31" ht="24.95" customHeight="1">
      <c r="A67" s="554" t="s">
        <v>102</v>
      </c>
      <c r="B67" s="555"/>
      <c r="C67" s="555"/>
      <c r="D67" s="555"/>
      <c r="E67" s="365">
        <f t="shared" si="12"/>
        <v>3</v>
      </c>
      <c r="F67" s="365">
        <f t="shared" si="12"/>
        <v>14</v>
      </c>
      <c r="G67" s="26" t="s">
        <v>73</v>
      </c>
      <c r="H67" s="556"/>
      <c r="I67" s="557"/>
      <c r="J67" s="154">
        <v>0.04</v>
      </c>
      <c r="K67" s="170"/>
      <c r="L67" s="171"/>
      <c r="M67" s="379"/>
      <c r="N67" s="303"/>
      <c r="O67" s="150"/>
      <c r="P67" s="154"/>
      <c r="Q67" s="154"/>
      <c r="R67" s="170"/>
      <c r="S67" s="170"/>
      <c r="T67" s="170"/>
      <c r="U67" s="171"/>
      <c r="V67" s="150"/>
      <c r="W67" s="154"/>
      <c r="X67" s="150"/>
      <c r="Y67" s="154"/>
      <c r="Z67" s="171"/>
      <c r="AA67" s="88">
        <f t="shared" si="7"/>
        <v>0.04</v>
      </c>
      <c r="AB67" s="363">
        <f t="shared" si="8"/>
        <v>0.6</v>
      </c>
      <c r="AC67" s="325">
        <f t="shared" si="9"/>
        <v>0</v>
      </c>
      <c r="AD67" s="378">
        <f t="shared" si="10"/>
        <v>0</v>
      </c>
      <c r="AE67" s="364">
        <v>0.6</v>
      </c>
    </row>
    <row r="68" spans="1:31" ht="24.95" hidden="1" customHeight="1">
      <c r="A68" s="558" t="s">
        <v>103</v>
      </c>
      <c r="B68" s="520"/>
      <c r="C68" s="520"/>
      <c r="D68" s="520"/>
      <c r="E68" s="365">
        <f t="shared" si="12"/>
        <v>3</v>
      </c>
      <c r="F68" s="365">
        <f t="shared" si="12"/>
        <v>14</v>
      </c>
      <c r="G68" s="26" t="s">
        <v>73</v>
      </c>
      <c r="H68" s="518"/>
      <c r="I68" s="519"/>
      <c r="J68" s="74"/>
      <c r="K68" s="114"/>
      <c r="L68" s="115"/>
      <c r="M68" s="98"/>
      <c r="N68" s="81"/>
      <c r="O68" s="34"/>
      <c r="P68" s="74"/>
      <c r="Q68" s="74"/>
      <c r="R68" s="114"/>
      <c r="S68" s="114"/>
      <c r="T68" s="114"/>
      <c r="U68" s="115">
        <v>0.03</v>
      </c>
      <c r="V68" s="34"/>
      <c r="W68" s="74"/>
      <c r="X68" s="34"/>
      <c r="Y68" s="74"/>
      <c r="Z68" s="115"/>
      <c r="AA68" s="88">
        <f t="shared" si="7"/>
        <v>0.03</v>
      </c>
      <c r="AB68" s="363">
        <f t="shared" ca="1" si="8"/>
        <v>0.60499999999999998</v>
      </c>
      <c r="AC68" s="325">
        <f t="shared" si="9"/>
        <v>0</v>
      </c>
      <c r="AD68" s="378">
        <f t="shared" si="10"/>
        <v>0</v>
      </c>
      <c r="AE68" s="364">
        <f t="shared" ca="1" si="11"/>
        <v>0.42</v>
      </c>
    </row>
    <row r="69" spans="1:31" ht="24.95" customHeight="1">
      <c r="A69" s="558" t="s">
        <v>60</v>
      </c>
      <c r="B69" s="520"/>
      <c r="C69" s="520"/>
      <c r="D69" s="520"/>
      <c r="E69" s="365">
        <f t="shared" si="12"/>
        <v>3</v>
      </c>
      <c r="F69" s="365">
        <f t="shared" si="12"/>
        <v>14</v>
      </c>
      <c r="G69" s="26" t="s">
        <v>73</v>
      </c>
      <c r="H69" s="518"/>
      <c r="I69" s="519"/>
      <c r="J69" s="74"/>
      <c r="K69" s="114"/>
      <c r="L69" s="115"/>
      <c r="M69" s="100"/>
      <c r="N69" s="87"/>
      <c r="O69" s="46"/>
      <c r="P69" s="85"/>
      <c r="Q69" s="85"/>
      <c r="R69" s="116"/>
      <c r="S69" s="116"/>
      <c r="T69" s="116">
        <v>0.05</v>
      </c>
      <c r="U69" s="117"/>
      <c r="V69" s="46"/>
      <c r="W69" s="85"/>
      <c r="X69" s="46"/>
      <c r="Y69" s="85"/>
      <c r="Z69" s="74">
        <v>0.05</v>
      </c>
      <c r="AA69" s="88">
        <f t="shared" si="7"/>
        <v>0.05</v>
      </c>
      <c r="AB69" s="363">
        <f t="shared" si="8"/>
        <v>0.65</v>
      </c>
      <c r="AC69" s="325">
        <f t="shared" si="9"/>
        <v>0.05</v>
      </c>
      <c r="AD69" s="378">
        <f t="shared" si="10"/>
        <v>0.15000000000000002</v>
      </c>
      <c r="AE69" s="364">
        <v>0.8</v>
      </c>
    </row>
    <row r="70" spans="1:31" ht="24.95" customHeight="1" thickBot="1">
      <c r="A70" s="553" t="s">
        <v>104</v>
      </c>
      <c r="B70" s="528"/>
      <c r="C70" s="528"/>
      <c r="D70" s="528"/>
      <c r="E70" s="25">
        <f t="shared" si="12"/>
        <v>3</v>
      </c>
      <c r="F70" s="25">
        <f t="shared" si="12"/>
        <v>14</v>
      </c>
      <c r="G70" s="26" t="s">
        <v>73</v>
      </c>
      <c r="H70" s="518"/>
      <c r="I70" s="519"/>
      <c r="J70" s="74"/>
      <c r="K70" s="114">
        <v>6.0000000000000001E-3</v>
      </c>
      <c r="L70" s="115"/>
      <c r="M70" s="98"/>
      <c r="N70" s="81"/>
      <c r="O70" s="83"/>
      <c r="P70" s="140"/>
      <c r="Q70" s="74"/>
      <c r="R70" s="114"/>
      <c r="S70" s="114"/>
      <c r="T70" s="114"/>
      <c r="U70" s="115"/>
      <c r="V70" s="34"/>
      <c r="W70" s="74">
        <v>6.0000000000000001E-3</v>
      </c>
      <c r="X70" s="34"/>
      <c r="Y70" s="140"/>
      <c r="Z70" s="74"/>
      <c r="AA70" s="74">
        <f t="shared" si="7"/>
        <v>1.2E-2</v>
      </c>
      <c r="AB70" s="308">
        <f t="shared" si="8"/>
        <v>0.01</v>
      </c>
      <c r="AC70" s="209">
        <f t="shared" si="9"/>
        <v>0</v>
      </c>
      <c r="AD70" s="380">
        <f t="shared" si="10"/>
        <v>0</v>
      </c>
      <c r="AE70" s="358">
        <v>0.01</v>
      </c>
    </row>
    <row r="71" spans="1:31" ht="18" customHeight="1">
      <c r="A71" s="3"/>
      <c r="B71" s="158"/>
      <c r="C71" s="49"/>
      <c r="D71" s="49"/>
      <c r="E71" s="51"/>
      <c r="F71" s="47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</row>
    <row r="72" spans="1:31" ht="18" customHeight="1">
      <c r="A72" s="53" t="s">
        <v>105</v>
      </c>
      <c r="B72" s="53"/>
      <c r="C72" s="53"/>
      <c r="D72" s="49"/>
      <c r="E72" s="51"/>
      <c r="F72" s="49"/>
      <c r="G72" s="49" t="s">
        <v>106</v>
      </c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</row>
    <row r="73" spans="1:31" ht="18" customHeight="1">
      <c r="A73" s="310"/>
      <c r="B73" s="53"/>
      <c r="C73" s="53"/>
      <c r="D73" s="49"/>
      <c r="E73" s="51"/>
      <c r="F73" s="49"/>
      <c r="G73" s="3" t="s">
        <v>107</v>
      </c>
      <c r="H73" s="3"/>
      <c r="I73" s="3"/>
      <c r="J73" s="3"/>
      <c r="K73" s="3"/>
      <c r="L73" s="3"/>
      <c r="M73" s="3"/>
      <c r="N73" s="3"/>
      <c r="O73" s="49"/>
      <c r="P73" s="49"/>
      <c r="Q73" s="49"/>
      <c r="R73" s="49"/>
      <c r="S73" s="49"/>
      <c r="T73" s="53" t="s">
        <v>108</v>
      </c>
      <c r="U73" s="53"/>
      <c r="V73" s="156" t="s">
        <v>109</v>
      </c>
      <c r="W73" s="156"/>
      <c r="X73" s="156"/>
      <c r="Y73" s="156"/>
      <c r="Z73" s="156"/>
      <c r="AA73" s="53" t="s">
        <v>35</v>
      </c>
      <c r="AB73" s="53"/>
      <c r="AC73" s="53"/>
      <c r="AD73" s="53"/>
      <c r="AE73" s="49"/>
    </row>
    <row r="74" spans="1:31" ht="18" customHeight="1">
      <c r="A74" s="53" t="s">
        <v>110</v>
      </c>
      <c r="B74" s="53"/>
      <c r="C74" s="53"/>
      <c r="D74" s="49"/>
      <c r="E74" s="51"/>
      <c r="F74" s="49"/>
      <c r="G74" s="49" t="s">
        <v>106</v>
      </c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53"/>
      <c r="U74" s="53"/>
      <c r="V74" s="156"/>
      <c r="W74" s="157" t="s">
        <v>111</v>
      </c>
      <c r="X74" s="157"/>
      <c r="Y74" s="156"/>
      <c r="Z74" s="156"/>
      <c r="AA74" s="53"/>
      <c r="AB74" s="53"/>
      <c r="AC74" s="53"/>
      <c r="AD74" s="53"/>
      <c r="AE74" s="49"/>
    </row>
    <row r="75" spans="1:31" ht="18" customHeight="1">
      <c r="A75" s="53"/>
      <c r="B75" s="53"/>
      <c r="C75" s="53"/>
      <c r="D75" s="49"/>
      <c r="E75" s="51"/>
      <c r="F75" s="49"/>
      <c r="G75" s="3" t="s">
        <v>107</v>
      </c>
      <c r="H75" s="3"/>
      <c r="I75" s="3"/>
      <c r="J75" s="3"/>
      <c r="K75" s="3"/>
      <c r="L75" s="3"/>
      <c r="M75" s="3"/>
      <c r="N75" s="3"/>
      <c r="O75" s="49"/>
      <c r="P75" s="49"/>
      <c r="Q75" s="49"/>
      <c r="R75" s="49"/>
      <c r="S75" s="49"/>
      <c r="T75" s="53" t="s">
        <v>112</v>
      </c>
      <c r="U75" s="53"/>
      <c r="V75" s="156" t="s">
        <v>109</v>
      </c>
      <c r="W75" s="156"/>
      <c r="X75" s="156"/>
      <c r="Y75" s="156"/>
      <c r="Z75" s="156"/>
      <c r="AA75" s="53" t="s">
        <v>113</v>
      </c>
      <c r="AB75" s="53"/>
      <c r="AC75" s="53"/>
      <c r="AD75" s="53"/>
      <c r="AE75" s="49"/>
    </row>
    <row r="76" spans="1:31" ht="18" customHeight="1">
      <c r="A76" s="49"/>
      <c r="B76" s="49"/>
      <c r="C76" s="49"/>
      <c r="D76" s="49"/>
      <c r="E76" s="51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156"/>
      <c r="U76" s="156"/>
      <c r="V76" s="156"/>
      <c r="W76" s="157" t="s">
        <v>111</v>
      </c>
      <c r="X76" s="156"/>
      <c r="Y76" s="156"/>
      <c r="Z76" s="156"/>
      <c r="AA76" s="49"/>
      <c r="AB76" s="49"/>
      <c r="AC76" s="49"/>
      <c r="AD76" s="49"/>
      <c r="AE76" s="49"/>
    </row>
    <row r="77" spans="1:31" ht="18" customHeight="1"/>
    <row r="82" ht="15.75" customHeight="1"/>
  </sheetData>
  <mergeCells count="230">
    <mergeCell ref="A70:D70"/>
    <mergeCell ref="H70:I70"/>
    <mergeCell ref="A67:D67"/>
    <mergeCell ref="H67:I67"/>
    <mergeCell ref="A68:D68"/>
    <mergeCell ref="H68:I68"/>
    <mergeCell ref="A69:D69"/>
    <mergeCell ref="H69:I69"/>
    <mergeCell ref="A64:D64"/>
    <mergeCell ref="H64:I64"/>
    <mergeCell ref="A65:D65"/>
    <mergeCell ref="H65:I65"/>
    <mergeCell ref="A66:D66"/>
    <mergeCell ref="H66:I66"/>
    <mergeCell ref="A61:D61"/>
    <mergeCell ref="H61:I61"/>
    <mergeCell ref="A62:D62"/>
    <mergeCell ref="H62:I62"/>
    <mergeCell ref="A63:D63"/>
    <mergeCell ref="H63:I63"/>
    <mergeCell ref="A58:D58"/>
    <mergeCell ref="H58:I58"/>
    <mergeCell ref="A59:D59"/>
    <mergeCell ref="H59:I59"/>
    <mergeCell ref="A60:D60"/>
    <mergeCell ref="H60:I60"/>
    <mergeCell ref="A55:D55"/>
    <mergeCell ref="H55:I55"/>
    <mergeCell ref="A56:D56"/>
    <mergeCell ref="H56:I56"/>
    <mergeCell ref="A57:D57"/>
    <mergeCell ref="H57:I57"/>
    <mergeCell ref="A52:D52"/>
    <mergeCell ref="H52:I52"/>
    <mergeCell ref="A53:D53"/>
    <mergeCell ref="H53:I53"/>
    <mergeCell ref="A54:D54"/>
    <mergeCell ref="H54:I54"/>
    <mergeCell ref="A49:D49"/>
    <mergeCell ref="H49:I49"/>
    <mergeCell ref="A50:D50"/>
    <mergeCell ref="H50:I50"/>
    <mergeCell ref="A51:D51"/>
    <mergeCell ref="H51:I51"/>
    <mergeCell ref="Z46:Z48"/>
    <mergeCell ref="AA46:AE46"/>
    <mergeCell ref="A47:D47"/>
    <mergeCell ref="AA47:AB47"/>
    <mergeCell ref="AC47:AD47"/>
    <mergeCell ref="AE47:AE48"/>
    <mergeCell ref="A48:D48"/>
    <mergeCell ref="T46:T48"/>
    <mergeCell ref="U46:U48"/>
    <mergeCell ref="V46:V48"/>
    <mergeCell ref="W46:W48"/>
    <mergeCell ref="X46:X48"/>
    <mergeCell ref="Y46:Y48"/>
    <mergeCell ref="N46:N48"/>
    <mergeCell ref="O46:O48"/>
    <mergeCell ref="P46:P48"/>
    <mergeCell ref="Q46:Q48"/>
    <mergeCell ref="R46:R48"/>
    <mergeCell ref="S46:S48"/>
    <mergeCell ref="AA45:AE45"/>
    <mergeCell ref="A46:D46"/>
    <mergeCell ref="E46:E48"/>
    <mergeCell ref="F46:F48"/>
    <mergeCell ref="G46:G48"/>
    <mergeCell ref="H46:I48"/>
    <mergeCell ref="J46:J48"/>
    <mergeCell ref="K46:K48"/>
    <mergeCell ref="L46:L48"/>
    <mergeCell ref="M46:M48"/>
    <mergeCell ref="X44:Z45"/>
    <mergeCell ref="A45:D45"/>
    <mergeCell ref="H45:L45"/>
    <mergeCell ref="M45:N45"/>
    <mergeCell ref="O45:U45"/>
    <mergeCell ref="V45:W45"/>
    <mergeCell ref="A43:F43"/>
    <mergeCell ref="H43:N43"/>
    <mergeCell ref="O43:Z43"/>
    <mergeCell ref="AA43:AE44"/>
    <mergeCell ref="A44:D44"/>
    <mergeCell ref="G44:G45"/>
    <mergeCell ref="H44:L44"/>
    <mergeCell ref="M44:N44"/>
    <mergeCell ref="O44:U44"/>
    <mergeCell ref="V44:W44"/>
    <mergeCell ref="A39:D39"/>
    <mergeCell ref="H39:I39"/>
    <mergeCell ref="A40:D40"/>
    <mergeCell ref="H40:I40"/>
    <mergeCell ref="A41:D41"/>
    <mergeCell ref="H41:I41"/>
    <mergeCell ref="A36:D36"/>
    <mergeCell ref="H36:I36"/>
    <mergeCell ref="A37:D37"/>
    <mergeCell ref="H37:I37"/>
    <mergeCell ref="A38:D38"/>
    <mergeCell ref="H38:I38"/>
    <mergeCell ref="A33:D33"/>
    <mergeCell ref="H33:I33"/>
    <mergeCell ref="A34:D34"/>
    <mergeCell ref="H34:I34"/>
    <mergeCell ref="A35:D35"/>
    <mergeCell ref="H35:I35"/>
    <mergeCell ref="A30:D30"/>
    <mergeCell ref="H30:I30"/>
    <mergeCell ref="A31:D31"/>
    <mergeCell ref="H31:I31"/>
    <mergeCell ref="A32:D32"/>
    <mergeCell ref="H32:I32"/>
    <mergeCell ref="A28:D28"/>
    <mergeCell ref="H28:I28"/>
    <mergeCell ref="A29:D29"/>
    <mergeCell ref="H29:I29"/>
    <mergeCell ref="A24:D24"/>
    <mergeCell ref="H24:I24"/>
    <mergeCell ref="A25:D25"/>
    <mergeCell ref="H25:I25"/>
    <mergeCell ref="A26:D26"/>
    <mergeCell ref="H26:I26"/>
    <mergeCell ref="X21:X23"/>
    <mergeCell ref="Y21:Y23"/>
    <mergeCell ref="N21:N23"/>
    <mergeCell ref="O21:O23"/>
    <mergeCell ref="P21:P23"/>
    <mergeCell ref="Q21:Q23"/>
    <mergeCell ref="R21:R23"/>
    <mergeCell ref="S21:S23"/>
    <mergeCell ref="A27:D27"/>
    <mergeCell ref="H27:I27"/>
    <mergeCell ref="A18:F18"/>
    <mergeCell ref="H18:N18"/>
    <mergeCell ref="O18:Z18"/>
    <mergeCell ref="AA20:AE20"/>
    <mergeCell ref="A21:D21"/>
    <mergeCell ref="E21:E23"/>
    <mergeCell ref="F21:F23"/>
    <mergeCell ref="G21:G23"/>
    <mergeCell ref="H21:I23"/>
    <mergeCell ref="J21:J23"/>
    <mergeCell ref="K21:K23"/>
    <mergeCell ref="L21:L23"/>
    <mergeCell ref="M21:M23"/>
    <mergeCell ref="Z21:Z23"/>
    <mergeCell ref="AA21:AE21"/>
    <mergeCell ref="A22:D22"/>
    <mergeCell ref="AA22:AB22"/>
    <mergeCell ref="AC22:AD22"/>
    <mergeCell ref="AE22:AE23"/>
    <mergeCell ref="A23:D23"/>
    <mergeCell ref="T21:T23"/>
    <mergeCell ref="U21:U23"/>
    <mergeCell ref="V21:V23"/>
    <mergeCell ref="W21:W23"/>
    <mergeCell ref="AA18:AE19"/>
    <mergeCell ref="A19:D19"/>
    <mergeCell ref="G19:G20"/>
    <mergeCell ref="H19:L19"/>
    <mergeCell ref="M19:N19"/>
    <mergeCell ref="O19:U19"/>
    <mergeCell ref="A15:C15"/>
    <mergeCell ref="D15:F15"/>
    <mergeCell ref="G15:H15"/>
    <mergeCell ref="I15:L15"/>
    <mergeCell ref="AA15:AE16"/>
    <mergeCell ref="A16:C16"/>
    <mergeCell ref="D16:F16"/>
    <mergeCell ref="G16:H16"/>
    <mergeCell ref="I16:L16"/>
    <mergeCell ref="R16:Z16"/>
    <mergeCell ref="V19:W19"/>
    <mergeCell ref="X19:Z20"/>
    <mergeCell ref="A20:D20"/>
    <mergeCell ref="H20:L20"/>
    <mergeCell ref="M20:N20"/>
    <mergeCell ref="O20:U20"/>
    <mergeCell ref="V20:W20"/>
    <mergeCell ref="A17:L17"/>
    <mergeCell ref="A13:C13"/>
    <mergeCell ref="D13:F13"/>
    <mergeCell ref="G13:H13"/>
    <mergeCell ref="I13:L13"/>
    <mergeCell ref="AA13:AE14"/>
    <mergeCell ref="A14:C14"/>
    <mergeCell ref="D14:F14"/>
    <mergeCell ref="G14:H14"/>
    <mergeCell ref="I14:L14"/>
    <mergeCell ref="V14:Z14"/>
    <mergeCell ref="AA11:AE12"/>
    <mergeCell ref="A12:C12"/>
    <mergeCell ref="D12:F12"/>
    <mergeCell ref="G12:H12"/>
    <mergeCell ref="I12:L12"/>
    <mergeCell ref="R12:Y12"/>
    <mergeCell ref="D10:F10"/>
    <mergeCell ref="G10:H10"/>
    <mergeCell ref="I10:L10"/>
    <mergeCell ref="U10:V10"/>
    <mergeCell ref="A11:C11"/>
    <mergeCell ref="D11:F11"/>
    <mergeCell ref="G11:H11"/>
    <mergeCell ref="I11:L11"/>
    <mergeCell ref="A8:F8"/>
    <mergeCell ref="G8:H8"/>
    <mergeCell ref="I8:L8"/>
    <mergeCell ref="AA8:AE8"/>
    <mergeCell ref="A9:C9"/>
    <mergeCell ref="D9:F9"/>
    <mergeCell ref="G9:H9"/>
    <mergeCell ref="I9:L9"/>
    <mergeCell ref="AA9:AE10"/>
    <mergeCell ref="A10:C10"/>
    <mergeCell ref="D5:F5"/>
    <mergeCell ref="AA6:AE6"/>
    <mergeCell ref="A7:F7"/>
    <mergeCell ref="G7:H7"/>
    <mergeCell ref="I7:L7"/>
    <mergeCell ref="AA7:AE7"/>
    <mergeCell ref="A1:L1"/>
    <mergeCell ref="AA1:AE1"/>
    <mergeCell ref="D2:G2"/>
    <mergeCell ref="H2:L2"/>
    <mergeCell ref="AA2:AE2"/>
    <mergeCell ref="D3:G3"/>
    <mergeCell ref="H3:L3"/>
    <mergeCell ref="O3:Z4"/>
    <mergeCell ref="AA3:AE3"/>
  </mergeCells>
  <pageMargins left="0.30381944444444398" right="0.243055555555556" top="0.75347222222222199" bottom="0.29166666666666702" header="0.3" footer="0.3"/>
  <pageSetup paperSize="9" scale="48" orientation="landscape" r:id="rId1"/>
  <rowBreaks count="1" manualBreakCount="1">
    <brk id="4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99"/>
  </sheetPr>
  <dimension ref="A1:AE70"/>
  <sheetViews>
    <sheetView zoomScale="60" zoomScaleNormal="60" zoomScalePageLayoutView="51" workbookViewId="0">
      <selection activeCell="A32" sqref="A32:XFD32"/>
    </sheetView>
  </sheetViews>
  <sheetFormatPr defaultColWidth="1.28515625" defaultRowHeight="15"/>
  <cols>
    <col min="1" max="6" width="5.7109375" customWidth="1"/>
    <col min="7" max="8" width="6.7109375" customWidth="1"/>
    <col min="9" max="11" width="12.7109375" customWidth="1"/>
    <col min="12" max="12" width="11.5703125" customWidth="1"/>
    <col min="13" max="16" width="12.7109375" customWidth="1"/>
    <col min="17" max="17" width="10.85546875" customWidth="1"/>
    <col min="18" max="18" width="11.140625" customWidth="1"/>
    <col min="19" max="19" width="10.5703125" customWidth="1"/>
    <col min="20" max="20" width="11.5703125" customWidth="1"/>
    <col min="21" max="21" width="11" customWidth="1"/>
    <col min="22" max="27" width="9.7109375" customWidth="1"/>
    <col min="28" max="28" width="10.5703125" customWidth="1"/>
    <col min="29" max="30" width="9.28515625" customWidth="1"/>
    <col min="31" max="31" width="1.28515625" hidden="1" customWidth="1"/>
  </cols>
  <sheetData>
    <row r="1" spans="1:28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94" t="s">
        <v>1</v>
      </c>
      <c r="Z1" s="394"/>
      <c r="AA1" s="394"/>
      <c r="AB1" s="394"/>
    </row>
    <row r="2" spans="1:28" ht="15.75">
      <c r="A2" s="2" t="s">
        <v>2</v>
      </c>
      <c r="B2" s="3"/>
      <c r="C2" s="3"/>
      <c r="D2" s="574"/>
      <c r="E2" s="574"/>
      <c r="F2" s="574"/>
      <c r="G2" s="395" t="s">
        <v>3</v>
      </c>
      <c r="H2" s="395"/>
      <c r="I2" s="395"/>
      <c r="J2" s="395"/>
      <c r="K2" s="39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94" t="s">
        <v>4</v>
      </c>
      <c r="Z2" s="394"/>
      <c r="AA2" s="394"/>
      <c r="AB2" s="394"/>
    </row>
    <row r="3" spans="1:28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48"/>
      <c r="M3" s="48"/>
      <c r="N3" s="397" t="s">
        <v>187</v>
      </c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8" t="s">
        <v>6</v>
      </c>
      <c r="Z3" s="398"/>
      <c r="AA3" s="398"/>
      <c r="AB3" s="398"/>
    </row>
    <row r="4" spans="1:28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48"/>
      <c r="M4" s="48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48"/>
      <c r="Z4" s="48"/>
      <c r="AA4" s="48"/>
      <c r="AB4" s="48"/>
    </row>
    <row r="5" spans="1:28" ht="15.75">
      <c r="A5" s="173" t="s">
        <v>7</v>
      </c>
      <c r="B5" s="101" t="s">
        <v>188</v>
      </c>
      <c r="C5" s="173" t="s">
        <v>8</v>
      </c>
      <c r="D5" s="383" t="s">
        <v>189</v>
      </c>
      <c r="E5" s="383"/>
      <c r="F5" s="105" t="s">
        <v>119</v>
      </c>
      <c r="G5" s="173"/>
      <c r="H5" s="2"/>
      <c r="I5" s="2"/>
      <c r="J5" s="2"/>
      <c r="K5" s="2"/>
      <c r="L5" s="2"/>
      <c r="M5" s="2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2"/>
      <c r="Z5" s="2"/>
      <c r="AA5" s="3"/>
      <c r="AB5" s="3"/>
    </row>
    <row r="6" spans="1:28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384" t="s">
        <v>11</v>
      </c>
      <c r="Z6" s="385"/>
      <c r="AA6" s="385"/>
      <c r="AB6" s="386"/>
    </row>
    <row r="7" spans="1:28" ht="15.75">
      <c r="A7" s="387" t="s">
        <v>12</v>
      </c>
      <c r="B7" s="387"/>
      <c r="C7" s="387"/>
      <c r="D7" s="387"/>
      <c r="E7" s="387"/>
      <c r="F7" s="388" t="s">
        <v>13</v>
      </c>
      <c r="G7" s="389"/>
      <c r="H7" s="387" t="s">
        <v>14</v>
      </c>
      <c r="I7" s="387"/>
      <c r="J7" s="387"/>
      <c r="K7" s="390"/>
      <c r="L7" s="3"/>
      <c r="M7" s="3"/>
      <c r="N7" s="172" t="s">
        <v>7</v>
      </c>
      <c r="O7" s="101" t="s">
        <v>190</v>
      </c>
      <c r="P7" s="173" t="s">
        <v>8</v>
      </c>
      <c r="Q7" s="383" t="s">
        <v>189</v>
      </c>
      <c r="R7" s="383"/>
      <c r="S7" s="105" t="s">
        <v>119</v>
      </c>
      <c r="T7" s="49"/>
      <c r="U7" s="49"/>
      <c r="V7" s="49"/>
      <c r="W7" s="49"/>
      <c r="X7" s="6" t="s">
        <v>15</v>
      </c>
      <c r="Y7" s="391">
        <v>504202</v>
      </c>
      <c r="Z7" s="392"/>
      <c r="AA7" s="392"/>
      <c r="AB7" s="393"/>
    </row>
    <row r="8" spans="1:28">
      <c r="A8" s="399" t="s">
        <v>16</v>
      </c>
      <c r="B8" s="399"/>
      <c r="C8" s="399"/>
      <c r="D8" s="399"/>
      <c r="E8" s="399"/>
      <c r="F8" s="400" t="s">
        <v>17</v>
      </c>
      <c r="G8" s="401"/>
      <c r="H8" s="399" t="s">
        <v>18</v>
      </c>
      <c r="I8" s="399"/>
      <c r="J8" s="399"/>
      <c r="K8" s="402"/>
      <c r="L8" s="3"/>
      <c r="M8" s="3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03"/>
      <c r="Z8" s="405"/>
      <c r="AA8" s="405"/>
      <c r="AB8" s="406"/>
    </row>
    <row r="9" spans="1:28">
      <c r="A9" s="388" t="s">
        <v>19</v>
      </c>
      <c r="B9" s="407"/>
      <c r="C9" s="389"/>
      <c r="D9" s="388" t="s">
        <v>20</v>
      </c>
      <c r="E9" s="407"/>
      <c r="F9" s="400" t="s">
        <v>21</v>
      </c>
      <c r="G9" s="401"/>
      <c r="H9" s="399" t="s">
        <v>22</v>
      </c>
      <c r="I9" s="399"/>
      <c r="J9" s="399"/>
      <c r="K9" s="402"/>
      <c r="L9" s="50"/>
      <c r="M9" s="50"/>
      <c r="N9" s="51"/>
      <c r="O9" s="51"/>
      <c r="P9" s="51"/>
      <c r="Q9" s="51"/>
      <c r="R9" s="51"/>
      <c r="S9" s="51"/>
      <c r="T9" s="51"/>
      <c r="U9" s="51"/>
      <c r="V9" s="51"/>
      <c r="W9" s="51"/>
      <c r="X9" s="121" t="s">
        <v>23</v>
      </c>
      <c r="Y9" s="408"/>
      <c r="Z9" s="410"/>
      <c r="AA9" s="410"/>
      <c r="AB9" s="411"/>
    </row>
    <row r="10" spans="1:28" ht="15.75">
      <c r="A10" s="400" t="s">
        <v>24</v>
      </c>
      <c r="B10" s="399"/>
      <c r="C10" s="401"/>
      <c r="D10" s="400" t="s">
        <v>25</v>
      </c>
      <c r="E10" s="399"/>
      <c r="F10" s="400" t="s">
        <v>26</v>
      </c>
      <c r="G10" s="401"/>
      <c r="H10" s="399" t="s">
        <v>25</v>
      </c>
      <c r="I10" s="399"/>
      <c r="J10" s="399"/>
      <c r="K10" s="402"/>
      <c r="L10" s="3"/>
      <c r="M10" s="3"/>
      <c r="N10" s="49"/>
      <c r="O10" s="49"/>
      <c r="P10" s="53"/>
      <c r="Q10" s="53"/>
      <c r="R10" s="53"/>
      <c r="S10" s="304"/>
      <c r="T10" s="412"/>
      <c r="U10" s="412"/>
      <c r="V10" s="106"/>
      <c r="W10" s="53"/>
      <c r="X10" s="49"/>
      <c r="Y10" s="408"/>
      <c r="Z10" s="410"/>
      <c r="AA10" s="410"/>
      <c r="AB10" s="411"/>
    </row>
    <row r="11" spans="1:28" ht="15.75">
      <c r="A11" s="413"/>
      <c r="B11" s="414"/>
      <c r="C11" s="415"/>
      <c r="D11" s="413" t="s">
        <v>27</v>
      </c>
      <c r="E11" s="414"/>
      <c r="F11" s="413"/>
      <c r="G11" s="415"/>
      <c r="H11" s="416" t="s">
        <v>27</v>
      </c>
      <c r="I11" s="416"/>
      <c r="J11" s="416"/>
      <c r="K11" s="417"/>
      <c r="L11" s="3"/>
      <c r="M11" s="3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49"/>
      <c r="Y11" s="408"/>
      <c r="Z11" s="410"/>
      <c r="AA11" s="410"/>
      <c r="AB11" s="411"/>
    </row>
    <row r="12" spans="1:28" ht="15.75">
      <c r="A12" s="399">
        <v>1</v>
      </c>
      <c r="B12" s="399"/>
      <c r="C12" s="399"/>
      <c r="D12" s="388">
        <v>2</v>
      </c>
      <c r="E12" s="389"/>
      <c r="F12" s="407">
        <v>3</v>
      </c>
      <c r="G12" s="389"/>
      <c r="H12" s="387">
        <v>4</v>
      </c>
      <c r="I12" s="387"/>
      <c r="J12" s="387"/>
      <c r="K12" s="390"/>
      <c r="L12" s="3"/>
      <c r="M12" s="3"/>
      <c r="N12" s="49" t="s">
        <v>28</v>
      </c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121" t="s">
        <v>30</v>
      </c>
      <c r="Y12" s="408"/>
      <c r="Z12" s="410"/>
      <c r="AA12" s="410"/>
      <c r="AB12" s="411"/>
    </row>
    <row r="13" spans="1:28" ht="15.75">
      <c r="A13" s="561"/>
      <c r="B13" s="421"/>
      <c r="C13" s="421"/>
      <c r="D13" s="420"/>
      <c r="E13" s="422"/>
      <c r="F13" s="423"/>
      <c r="G13" s="424"/>
      <c r="H13" s="710">
        <v>23</v>
      </c>
      <c r="I13" s="710"/>
      <c r="J13" s="710"/>
      <c r="K13" s="711"/>
      <c r="L13" s="3"/>
      <c r="M13" s="3"/>
      <c r="N13" s="49"/>
      <c r="O13" s="49"/>
      <c r="P13" s="53"/>
      <c r="Q13" s="53"/>
      <c r="R13" s="53"/>
      <c r="S13" s="53"/>
      <c r="T13" s="53"/>
      <c r="U13" s="53"/>
      <c r="V13" s="53"/>
      <c r="W13" s="53"/>
      <c r="X13" s="49"/>
      <c r="Y13" s="408"/>
      <c r="Z13" s="410"/>
      <c r="AA13" s="410"/>
      <c r="AB13" s="411"/>
    </row>
    <row r="14" spans="1:28">
      <c r="A14" s="449"/>
      <c r="B14" s="428"/>
      <c r="C14" s="428"/>
      <c r="D14" s="427"/>
      <c r="E14" s="429"/>
      <c r="F14" s="430"/>
      <c r="G14" s="431"/>
      <c r="H14" s="430"/>
      <c r="I14" s="430"/>
      <c r="J14" s="430"/>
      <c r="K14" s="450"/>
      <c r="L14" s="3"/>
      <c r="M14" s="3"/>
      <c r="N14" s="49" t="s">
        <v>33</v>
      </c>
      <c r="O14" s="49"/>
      <c r="P14" s="49"/>
      <c r="Q14" s="49"/>
      <c r="R14" s="49"/>
      <c r="S14" s="49"/>
      <c r="T14" s="432"/>
      <c r="U14" s="432"/>
      <c r="V14" s="432"/>
      <c r="W14" s="432"/>
      <c r="X14" s="432"/>
      <c r="Y14" s="408"/>
      <c r="Z14" s="410"/>
      <c r="AA14" s="410"/>
      <c r="AB14" s="411"/>
    </row>
    <row r="15" spans="1:28">
      <c r="A15" s="449"/>
      <c r="B15" s="428"/>
      <c r="C15" s="428"/>
      <c r="D15" s="427"/>
      <c r="E15" s="429"/>
      <c r="F15" s="430"/>
      <c r="G15" s="431"/>
      <c r="H15" s="430"/>
      <c r="I15" s="430"/>
      <c r="J15" s="430"/>
      <c r="K15" s="450"/>
      <c r="L15" s="3"/>
      <c r="M15" s="3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08"/>
      <c r="Z15" s="410"/>
      <c r="AA15" s="410"/>
      <c r="AB15" s="411"/>
    </row>
    <row r="16" spans="1:28" ht="15.75">
      <c r="A16" s="455"/>
      <c r="B16" s="456"/>
      <c r="C16" s="456"/>
      <c r="D16" s="457"/>
      <c r="E16" s="458"/>
      <c r="F16" s="459"/>
      <c r="G16" s="460"/>
      <c r="H16" s="459"/>
      <c r="I16" s="459"/>
      <c r="J16" s="459"/>
      <c r="K16" s="461"/>
      <c r="L16" s="3"/>
      <c r="M16" s="3"/>
      <c r="N16" s="49" t="s">
        <v>34</v>
      </c>
      <c r="O16" s="49"/>
      <c r="P16" s="412" t="s">
        <v>35</v>
      </c>
      <c r="Q16" s="412"/>
      <c r="R16" s="412"/>
      <c r="S16" s="412"/>
      <c r="T16" s="412"/>
      <c r="U16" s="412"/>
      <c r="V16" s="412"/>
      <c r="W16" s="412"/>
      <c r="X16" s="412"/>
      <c r="Y16" s="451"/>
      <c r="Z16" s="453"/>
      <c r="AA16" s="453"/>
      <c r="AB16" s="454"/>
    </row>
    <row r="17" spans="1:28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3"/>
      <c r="M17" s="3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3"/>
      <c r="Z17" s="3"/>
      <c r="AA17" s="3"/>
      <c r="AB17" s="3"/>
    </row>
    <row r="18" spans="1:28">
      <c r="A18" s="441" t="s">
        <v>37</v>
      </c>
      <c r="B18" s="441"/>
      <c r="C18" s="441"/>
      <c r="D18" s="441"/>
      <c r="E18" s="441"/>
      <c r="F18" s="12" t="s">
        <v>38</v>
      </c>
      <c r="G18" s="475" t="s">
        <v>39</v>
      </c>
      <c r="H18" s="475"/>
      <c r="I18" s="475"/>
      <c r="J18" s="475"/>
      <c r="K18" s="475"/>
      <c r="L18" s="475"/>
      <c r="M18" s="13"/>
      <c r="N18" s="476" t="s">
        <v>40</v>
      </c>
      <c r="O18" s="476"/>
      <c r="P18" s="476"/>
      <c r="Q18" s="476"/>
      <c r="R18" s="476"/>
      <c r="S18" s="476"/>
      <c r="T18" s="476"/>
      <c r="U18" s="476"/>
      <c r="V18" s="476"/>
      <c r="W18" s="476"/>
      <c r="X18" s="477"/>
      <c r="Y18" s="531" t="s">
        <v>41</v>
      </c>
      <c r="Z18" s="533"/>
      <c r="AA18" s="533"/>
      <c r="AB18" s="534"/>
    </row>
    <row r="19" spans="1:28" ht="15.75" customHeight="1">
      <c r="A19" s="441" t="s">
        <v>42</v>
      </c>
      <c r="B19" s="441"/>
      <c r="C19" s="441"/>
      <c r="D19" s="441"/>
      <c r="E19" s="12" t="s">
        <v>43</v>
      </c>
      <c r="F19" s="442" t="s">
        <v>44</v>
      </c>
      <c r="G19" s="443" t="s">
        <v>45</v>
      </c>
      <c r="H19" s="444"/>
      <c r="I19" s="444"/>
      <c r="J19" s="445"/>
      <c r="K19" s="446"/>
      <c r="L19" s="57" t="s">
        <v>46</v>
      </c>
      <c r="M19" s="58"/>
      <c r="N19" s="444" t="s">
        <v>47</v>
      </c>
      <c r="O19" s="444"/>
      <c r="P19" s="444"/>
      <c r="Q19" s="444"/>
      <c r="R19" s="445"/>
      <c r="S19" s="446"/>
      <c r="T19" s="443" t="s">
        <v>48</v>
      </c>
      <c r="U19" s="446"/>
      <c r="V19" s="434" t="s">
        <v>159</v>
      </c>
      <c r="W19" s="435"/>
      <c r="X19" s="436"/>
      <c r="Y19" s="535"/>
      <c r="Z19" s="536"/>
      <c r="AA19" s="536"/>
      <c r="AB19" s="537"/>
    </row>
    <row r="20" spans="1:28">
      <c r="A20" s="441"/>
      <c r="B20" s="441"/>
      <c r="C20" s="441"/>
      <c r="D20" s="441"/>
      <c r="E20" s="12"/>
      <c r="F20" s="442"/>
      <c r="G20" s="469"/>
      <c r="H20" s="441"/>
      <c r="I20" s="441"/>
      <c r="J20" s="470"/>
      <c r="K20" s="471"/>
      <c r="L20" s="60"/>
      <c r="M20" s="210"/>
      <c r="N20" s="441"/>
      <c r="O20" s="441"/>
      <c r="P20" s="441"/>
      <c r="Q20" s="441"/>
      <c r="R20" s="470"/>
      <c r="S20" s="471"/>
      <c r="T20" s="469"/>
      <c r="U20" s="471"/>
      <c r="V20" s="717"/>
      <c r="W20" s="603"/>
      <c r="X20" s="604"/>
      <c r="Y20" s="478" t="s">
        <v>50</v>
      </c>
      <c r="Z20" s="479"/>
      <c r="AA20" s="479"/>
      <c r="AB20" s="479"/>
    </row>
    <row r="21" spans="1:28" ht="15.75" customHeight="1">
      <c r="A21" s="441"/>
      <c r="B21" s="441"/>
      <c r="C21" s="441"/>
      <c r="D21" s="441"/>
      <c r="E21" s="12"/>
      <c r="F21" s="95"/>
      <c r="G21" s="489" t="s">
        <v>164</v>
      </c>
      <c r="H21" s="491"/>
      <c r="I21" s="491" t="s">
        <v>165</v>
      </c>
      <c r="J21" s="491" t="s">
        <v>166</v>
      </c>
      <c r="K21" s="685" t="s">
        <v>115</v>
      </c>
      <c r="L21" s="686" t="s">
        <v>91</v>
      </c>
      <c r="M21" s="684" t="s">
        <v>167</v>
      </c>
      <c r="N21" s="491" t="s">
        <v>168</v>
      </c>
      <c r="O21" s="491" t="s">
        <v>185</v>
      </c>
      <c r="P21" s="491" t="s">
        <v>169</v>
      </c>
      <c r="Q21" s="491" t="s">
        <v>191</v>
      </c>
      <c r="R21" s="498" t="s">
        <v>171</v>
      </c>
      <c r="S21" s="498"/>
      <c r="T21" s="489" t="s">
        <v>192</v>
      </c>
      <c r="U21" s="498" t="s">
        <v>53</v>
      </c>
      <c r="V21" s="684"/>
      <c r="W21" s="718"/>
      <c r="X21" s="719"/>
      <c r="Y21" s="543"/>
      <c r="Z21" s="441"/>
      <c r="AA21" s="441"/>
      <c r="AB21" s="542"/>
    </row>
    <row r="22" spans="1:28">
      <c r="A22" s="441"/>
      <c r="B22" s="441"/>
      <c r="C22" s="441"/>
      <c r="D22" s="441"/>
      <c r="E22" s="12"/>
      <c r="F22" s="95"/>
      <c r="G22" s="489"/>
      <c r="H22" s="491"/>
      <c r="I22" s="491"/>
      <c r="J22" s="491"/>
      <c r="K22" s="685"/>
      <c r="L22" s="686"/>
      <c r="M22" s="684"/>
      <c r="N22" s="491"/>
      <c r="O22" s="491"/>
      <c r="P22" s="491"/>
      <c r="Q22" s="491"/>
      <c r="R22" s="498"/>
      <c r="S22" s="498"/>
      <c r="T22" s="489"/>
      <c r="U22" s="498"/>
      <c r="V22" s="684"/>
      <c r="W22" s="718"/>
      <c r="X22" s="719"/>
      <c r="Y22" s="720"/>
      <c r="Z22" s="716"/>
      <c r="AA22" s="442"/>
      <c r="AB22" s="721"/>
    </row>
    <row r="23" spans="1:28" ht="81.75" customHeight="1">
      <c r="A23" s="441"/>
      <c r="B23" s="441"/>
      <c r="C23" s="441"/>
      <c r="D23" s="441"/>
      <c r="E23" s="12"/>
      <c r="F23" s="95"/>
      <c r="G23" s="489"/>
      <c r="H23" s="491"/>
      <c r="I23" s="491"/>
      <c r="J23" s="491"/>
      <c r="K23" s="685"/>
      <c r="L23" s="686"/>
      <c r="M23" s="684"/>
      <c r="N23" s="491"/>
      <c r="O23" s="491"/>
      <c r="P23" s="491"/>
      <c r="Q23" s="491"/>
      <c r="R23" s="498"/>
      <c r="S23" s="498"/>
      <c r="T23" s="489"/>
      <c r="U23" s="498"/>
      <c r="V23" s="684"/>
      <c r="W23" s="718"/>
      <c r="X23" s="719"/>
      <c r="Y23" s="720"/>
      <c r="Z23" s="716"/>
      <c r="AA23" s="442"/>
      <c r="AB23" s="722"/>
    </row>
    <row r="24" spans="1:28" ht="19.5" customHeight="1">
      <c r="A24" s="683">
        <v>1</v>
      </c>
      <c r="B24" s="683"/>
      <c r="C24" s="683"/>
      <c r="D24" s="683"/>
      <c r="E24" s="22"/>
      <c r="F24" s="23" t="s">
        <v>71</v>
      </c>
      <c r="G24" s="640">
        <v>3</v>
      </c>
      <c r="H24" s="641"/>
      <c r="I24" s="62">
        <v>4</v>
      </c>
      <c r="J24" s="62">
        <v>5</v>
      </c>
      <c r="K24" s="108">
        <v>6</v>
      </c>
      <c r="L24" s="64">
        <v>7</v>
      </c>
      <c r="M24" s="65">
        <v>8</v>
      </c>
      <c r="N24" s="62">
        <v>9</v>
      </c>
      <c r="O24" s="62">
        <v>10</v>
      </c>
      <c r="P24" s="62">
        <v>11</v>
      </c>
      <c r="Q24" s="62">
        <v>12</v>
      </c>
      <c r="R24" s="107">
        <v>13</v>
      </c>
      <c r="S24" s="108">
        <v>14</v>
      </c>
      <c r="T24" s="24">
        <v>15</v>
      </c>
      <c r="U24" s="108">
        <v>16</v>
      </c>
      <c r="V24" s="65">
        <v>17</v>
      </c>
      <c r="W24" s="62">
        <v>18</v>
      </c>
      <c r="X24" s="108">
        <v>19</v>
      </c>
      <c r="Y24" s="65">
        <v>20</v>
      </c>
      <c r="Z24" s="62">
        <v>21</v>
      </c>
      <c r="AA24" s="320">
        <v>22</v>
      </c>
      <c r="AB24" s="321" t="s">
        <v>125</v>
      </c>
    </row>
    <row r="25" spans="1:28">
      <c r="A25" s="524" t="s">
        <v>72</v>
      </c>
      <c r="B25" s="524"/>
      <c r="C25" s="524"/>
      <c r="D25" s="524"/>
      <c r="E25" s="312">
        <f>H13</f>
        <v>23</v>
      </c>
      <c r="F25" s="26" t="s">
        <v>126</v>
      </c>
      <c r="G25" s="645"/>
      <c r="H25" s="646"/>
      <c r="I25" s="66"/>
      <c r="J25" s="96"/>
      <c r="K25" s="109"/>
      <c r="L25" s="68"/>
      <c r="M25" s="69"/>
      <c r="N25" s="66"/>
      <c r="O25" s="66"/>
      <c r="P25" s="66"/>
      <c r="Q25" s="66"/>
      <c r="R25" s="96"/>
      <c r="S25" s="109"/>
      <c r="T25" s="27"/>
      <c r="U25" s="109"/>
      <c r="V25" s="69"/>
      <c r="W25" s="66"/>
      <c r="X25" s="109"/>
      <c r="Y25" s="125"/>
      <c r="Z25" s="126"/>
      <c r="AA25" s="128"/>
      <c r="AB25" s="129"/>
    </row>
    <row r="26" spans="1:28">
      <c r="A26" s="525" t="s">
        <v>74</v>
      </c>
      <c r="B26" s="525"/>
      <c r="C26" s="525"/>
      <c r="D26" s="525"/>
      <c r="E26" s="28"/>
      <c r="F26" s="30" t="s">
        <v>126</v>
      </c>
      <c r="G26" s="650"/>
      <c r="H26" s="651"/>
      <c r="I26" s="70"/>
      <c r="J26" s="110"/>
      <c r="K26" s="111"/>
      <c r="L26" s="72"/>
      <c r="M26" s="73"/>
      <c r="N26" s="70"/>
      <c r="O26" s="70"/>
      <c r="P26" s="70"/>
      <c r="Q26" s="70"/>
      <c r="R26" s="110"/>
      <c r="S26" s="111"/>
      <c r="T26" s="31"/>
      <c r="U26" s="111"/>
      <c r="V26" s="73"/>
      <c r="W26" s="70"/>
      <c r="X26" s="111"/>
      <c r="Y26" s="130"/>
      <c r="Z26" s="131"/>
      <c r="AA26" s="133"/>
      <c r="AB26" s="134"/>
    </row>
    <row r="27" spans="1:28" ht="24.95" customHeight="1">
      <c r="A27" s="515" t="s">
        <v>75</v>
      </c>
      <c r="B27" s="515"/>
      <c r="C27" s="515"/>
      <c r="D27" s="515"/>
      <c r="E27" s="25">
        <f>E25</f>
        <v>23</v>
      </c>
      <c r="F27" s="26" t="s">
        <v>126</v>
      </c>
      <c r="G27" s="516"/>
      <c r="H27" s="517"/>
      <c r="I27" s="75"/>
      <c r="J27" s="112"/>
      <c r="K27" s="113"/>
      <c r="L27" s="77"/>
      <c r="M27" s="79"/>
      <c r="N27" s="75">
        <v>2.1999999999999999E-2</v>
      </c>
      <c r="O27" s="75"/>
      <c r="P27" s="75"/>
      <c r="Q27" s="75"/>
      <c r="R27" s="112"/>
      <c r="S27" s="113"/>
      <c r="T27" s="78"/>
      <c r="U27" s="113"/>
      <c r="V27" s="79"/>
      <c r="W27" s="75"/>
      <c r="X27" s="113"/>
      <c r="Y27" s="135"/>
      <c r="Z27" s="207"/>
      <c r="AA27" s="137">
        <f>SUM(G27:Z27)</f>
        <v>2.1999999999999999E-2</v>
      </c>
      <c r="AB27" s="139">
        <v>0.5</v>
      </c>
    </row>
    <row r="28" spans="1:28" ht="24.95" customHeight="1">
      <c r="A28" s="515" t="s">
        <v>193</v>
      </c>
      <c r="B28" s="515"/>
      <c r="C28" s="515"/>
      <c r="D28" s="515"/>
      <c r="E28" s="25">
        <f>E25</f>
        <v>23</v>
      </c>
      <c r="F28" s="26" t="s">
        <v>126</v>
      </c>
      <c r="G28" s="712"/>
      <c r="H28" s="713"/>
      <c r="I28" s="75"/>
      <c r="J28" s="112"/>
      <c r="K28" s="113"/>
      <c r="L28" s="77"/>
      <c r="M28" s="79"/>
      <c r="N28" s="75"/>
      <c r="O28" s="75">
        <v>0.09</v>
      </c>
      <c r="P28" s="75"/>
      <c r="Q28" s="75"/>
      <c r="R28" s="112"/>
      <c r="S28" s="113"/>
      <c r="T28" s="78"/>
      <c r="U28" s="113"/>
      <c r="V28" s="79"/>
      <c r="W28" s="75"/>
      <c r="X28" s="113"/>
      <c r="Y28" s="135"/>
      <c r="Z28" s="207"/>
      <c r="AA28" s="137">
        <f>SUM(G28:Z28)</f>
        <v>0.09</v>
      </c>
      <c r="AB28" s="139">
        <v>2.1</v>
      </c>
    </row>
    <row r="29" spans="1:28" ht="24.95" customHeight="1">
      <c r="A29" s="520" t="s">
        <v>77</v>
      </c>
      <c r="B29" s="520"/>
      <c r="C29" s="520"/>
      <c r="D29" s="520"/>
      <c r="E29" s="25">
        <f>E27</f>
        <v>23</v>
      </c>
      <c r="F29" s="26" t="s">
        <v>126</v>
      </c>
      <c r="G29" s="518">
        <v>1E-3</v>
      </c>
      <c r="H29" s="519"/>
      <c r="I29" s="74"/>
      <c r="J29" s="114"/>
      <c r="K29" s="115"/>
      <c r="L29" s="81"/>
      <c r="M29" s="82"/>
      <c r="N29" s="74">
        <v>1E-3</v>
      </c>
      <c r="O29" s="74"/>
      <c r="P29" s="74"/>
      <c r="Q29" s="74"/>
      <c r="R29" s="114"/>
      <c r="S29" s="115"/>
      <c r="T29" s="34">
        <v>1E-3</v>
      </c>
      <c r="U29" s="115"/>
      <c r="V29" s="82"/>
      <c r="W29" s="74"/>
      <c r="X29" s="115"/>
      <c r="Y29" s="208"/>
      <c r="Z29" s="209"/>
      <c r="AA29" s="137">
        <f t="shared" ref="AA29:AA40" si="0">SUM(G29:Z29)</f>
        <v>3.0000000000000001E-3</v>
      </c>
      <c r="AB29" s="139">
        <v>7.0000000000000007E-2</v>
      </c>
    </row>
    <row r="30" spans="1:28" ht="24.95" customHeight="1">
      <c r="A30" s="515" t="s">
        <v>78</v>
      </c>
      <c r="B30" s="515"/>
      <c r="C30" s="515"/>
      <c r="D30" s="515"/>
      <c r="E30" s="25">
        <f t="shared" ref="E30:E40" si="1">E29</f>
        <v>23</v>
      </c>
      <c r="F30" s="26" t="s">
        <v>126</v>
      </c>
      <c r="G30" s="518">
        <v>5.0000000000000001E-3</v>
      </c>
      <c r="H30" s="519"/>
      <c r="I30" s="75">
        <v>5.0000000000000001E-3</v>
      </c>
      <c r="J30" s="112"/>
      <c r="K30" s="113"/>
      <c r="L30" s="77"/>
      <c r="M30" s="82"/>
      <c r="N30" s="74"/>
      <c r="O30" s="74"/>
      <c r="P30" s="74">
        <v>4.0000000000000001E-3</v>
      </c>
      <c r="Q30" s="74"/>
      <c r="R30" s="114"/>
      <c r="S30" s="115"/>
      <c r="T30" s="78"/>
      <c r="U30" s="113"/>
      <c r="V30" s="79"/>
      <c r="W30" s="75"/>
      <c r="X30" s="113"/>
      <c r="Y30" s="135"/>
      <c r="Z30" s="207"/>
      <c r="AA30" s="137">
        <f t="shared" si="0"/>
        <v>1.4E-2</v>
      </c>
      <c r="AB30" s="139">
        <v>0.37</v>
      </c>
    </row>
    <row r="31" spans="1:28" ht="24.95" customHeight="1">
      <c r="A31" s="520" t="s">
        <v>79</v>
      </c>
      <c r="B31" s="520"/>
      <c r="C31" s="520"/>
      <c r="D31" s="520"/>
      <c r="E31" s="25">
        <f t="shared" si="1"/>
        <v>23</v>
      </c>
      <c r="F31" s="26" t="s">
        <v>126</v>
      </c>
      <c r="G31" s="518"/>
      <c r="H31" s="519"/>
      <c r="I31" s="74"/>
      <c r="J31" s="114"/>
      <c r="K31" s="115"/>
      <c r="L31" s="81"/>
      <c r="M31" s="82">
        <v>4.0000000000000001E-3</v>
      </c>
      <c r="N31" s="74"/>
      <c r="O31" s="74">
        <v>3.0000000000000001E-3</v>
      </c>
      <c r="P31" s="74"/>
      <c r="Q31" s="74"/>
      <c r="R31" s="114"/>
      <c r="S31" s="115"/>
      <c r="T31" s="34"/>
      <c r="U31" s="115"/>
      <c r="V31" s="82"/>
      <c r="W31" s="74"/>
      <c r="X31" s="115"/>
      <c r="Y31" s="208"/>
      <c r="Z31" s="209"/>
      <c r="AA31" s="137">
        <f t="shared" si="0"/>
        <v>7.0000000000000001E-3</v>
      </c>
      <c r="AB31" s="139">
        <v>0.17</v>
      </c>
    </row>
    <row r="32" spans="1:28" ht="24.95" customHeight="1">
      <c r="A32" s="520" t="s">
        <v>80</v>
      </c>
      <c r="B32" s="520"/>
      <c r="C32" s="520"/>
      <c r="D32" s="520"/>
      <c r="E32" s="25">
        <f t="shared" si="1"/>
        <v>23</v>
      </c>
      <c r="F32" s="26" t="s">
        <v>126</v>
      </c>
      <c r="G32" s="518">
        <v>0.115</v>
      </c>
      <c r="H32" s="519"/>
      <c r="I32" s="74"/>
      <c r="J32" s="114">
        <v>0.1</v>
      </c>
      <c r="K32" s="115"/>
      <c r="L32" s="81"/>
      <c r="M32" s="82"/>
      <c r="N32" s="74"/>
      <c r="O32" s="74"/>
      <c r="P32" s="74"/>
      <c r="Q32" s="74"/>
      <c r="R32" s="114"/>
      <c r="S32" s="115"/>
      <c r="T32" s="34"/>
      <c r="U32" s="115"/>
      <c r="V32" s="82"/>
      <c r="W32" s="74"/>
      <c r="X32" s="115"/>
      <c r="Y32" s="208"/>
      <c r="Z32" s="209"/>
      <c r="AA32" s="137">
        <f t="shared" si="0"/>
        <v>0.215</v>
      </c>
      <c r="AB32" s="139">
        <v>5</v>
      </c>
    </row>
    <row r="33" spans="1:28" ht="24.95" customHeight="1">
      <c r="A33" s="520" t="s">
        <v>174</v>
      </c>
      <c r="B33" s="520"/>
      <c r="C33" s="520"/>
      <c r="D33" s="520"/>
      <c r="E33" s="25">
        <f t="shared" si="1"/>
        <v>23</v>
      </c>
      <c r="F33" s="26" t="s">
        <v>126</v>
      </c>
      <c r="G33" s="518"/>
      <c r="H33" s="519"/>
      <c r="I33" s="74"/>
      <c r="J33" s="114"/>
      <c r="K33" s="115"/>
      <c r="L33" s="81"/>
      <c r="M33" s="82"/>
      <c r="N33" s="74"/>
      <c r="O33" s="74"/>
      <c r="P33" s="74"/>
      <c r="Q33" s="74"/>
      <c r="R33" s="114"/>
      <c r="S33" s="115"/>
      <c r="T33" s="34">
        <v>0.03</v>
      </c>
      <c r="U33" s="115"/>
      <c r="V33" s="82"/>
      <c r="W33" s="74"/>
      <c r="X33" s="115"/>
      <c r="Y33" s="208"/>
      <c r="Z33" s="209"/>
      <c r="AA33" s="137">
        <f t="shared" si="0"/>
        <v>0.03</v>
      </c>
      <c r="AB33" s="139">
        <v>0.76</v>
      </c>
    </row>
    <row r="34" spans="1:28" ht="24.95" customHeight="1">
      <c r="A34" s="520" t="s">
        <v>81</v>
      </c>
      <c r="B34" s="520"/>
      <c r="C34" s="520"/>
      <c r="D34" s="520"/>
      <c r="E34" s="25">
        <f t="shared" si="1"/>
        <v>23</v>
      </c>
      <c r="F34" s="26" t="s">
        <v>126</v>
      </c>
      <c r="G34" s="518"/>
      <c r="H34" s="519"/>
      <c r="I34" s="74"/>
      <c r="J34" s="114"/>
      <c r="K34" s="115"/>
      <c r="L34" s="81"/>
      <c r="M34" s="82"/>
      <c r="N34" s="74"/>
      <c r="O34" s="74">
        <v>0.01</v>
      </c>
      <c r="P34" s="74"/>
      <c r="Q34" s="74"/>
      <c r="R34" s="114"/>
      <c r="S34" s="115"/>
      <c r="T34" s="34"/>
      <c r="U34" s="115"/>
      <c r="V34" s="82"/>
      <c r="W34" s="74"/>
      <c r="X34" s="115"/>
      <c r="Y34" s="208"/>
      <c r="Z34" s="209"/>
      <c r="AA34" s="137">
        <f t="shared" si="0"/>
        <v>0.01</v>
      </c>
      <c r="AB34" s="139">
        <v>0.25</v>
      </c>
    </row>
    <row r="35" spans="1:28" ht="24.95" customHeight="1">
      <c r="A35" s="520" t="s">
        <v>175</v>
      </c>
      <c r="B35" s="520"/>
      <c r="C35" s="520"/>
      <c r="D35" s="520"/>
      <c r="E35" s="25">
        <f t="shared" si="1"/>
        <v>23</v>
      </c>
      <c r="F35" s="26" t="s">
        <v>126</v>
      </c>
      <c r="G35" s="518"/>
      <c r="H35" s="519"/>
      <c r="I35" s="74"/>
      <c r="J35" s="114"/>
      <c r="K35" s="115"/>
      <c r="L35" s="81"/>
      <c r="M35" s="82"/>
      <c r="N35" s="74"/>
      <c r="O35" s="74"/>
      <c r="P35" s="74"/>
      <c r="Q35" s="74"/>
      <c r="R35" s="114"/>
      <c r="S35" s="115"/>
      <c r="T35" s="34">
        <v>9.8000000000000004E-2</v>
      </c>
      <c r="U35" s="115"/>
      <c r="V35" s="82"/>
      <c r="W35" s="74"/>
      <c r="X35" s="115"/>
      <c r="Y35" s="208"/>
      <c r="Z35" s="209"/>
      <c r="AA35" s="137">
        <f t="shared" si="0"/>
        <v>9.8000000000000004E-2</v>
      </c>
      <c r="AB35" s="139">
        <v>1.6</v>
      </c>
    </row>
    <row r="36" spans="1:28" ht="24.95" customHeight="1">
      <c r="A36" s="520" t="s">
        <v>142</v>
      </c>
      <c r="B36" s="520"/>
      <c r="C36" s="520"/>
      <c r="D36" s="520"/>
      <c r="E36" s="25">
        <f t="shared" si="1"/>
        <v>23</v>
      </c>
      <c r="F36" s="26" t="s">
        <v>126</v>
      </c>
      <c r="G36" s="518"/>
      <c r="H36" s="519"/>
      <c r="I36" s="74">
        <v>1.0999999999999999E-2</v>
      </c>
      <c r="J36" s="114"/>
      <c r="K36" s="115"/>
      <c r="L36" s="81"/>
      <c r="M36" s="82"/>
      <c r="N36" s="74"/>
      <c r="O36" s="74"/>
      <c r="P36" s="74"/>
      <c r="Q36" s="74"/>
      <c r="R36" s="114"/>
      <c r="S36" s="115"/>
      <c r="T36" s="34"/>
      <c r="U36" s="115"/>
      <c r="V36" s="82"/>
      <c r="W36" s="74"/>
      <c r="X36" s="115"/>
      <c r="Y36" s="208"/>
      <c r="Z36" s="209"/>
      <c r="AA36" s="137">
        <f t="shared" si="0"/>
        <v>1.0999999999999999E-2</v>
      </c>
      <c r="AB36" s="139">
        <v>0.4</v>
      </c>
    </row>
    <row r="37" spans="1:28" ht="24.95" customHeight="1">
      <c r="A37" s="520" t="s">
        <v>82</v>
      </c>
      <c r="B37" s="520"/>
      <c r="C37" s="520"/>
      <c r="D37" s="520"/>
      <c r="E37" s="25">
        <f t="shared" si="1"/>
        <v>23</v>
      </c>
      <c r="F37" s="26" t="s">
        <v>126</v>
      </c>
      <c r="G37" s="518"/>
      <c r="H37" s="519"/>
      <c r="I37" s="74"/>
      <c r="J37" s="114"/>
      <c r="K37" s="115"/>
      <c r="L37" s="81"/>
      <c r="M37" s="82"/>
      <c r="N37" s="74"/>
      <c r="O37" s="74"/>
      <c r="P37" s="74"/>
      <c r="Q37" s="74"/>
      <c r="R37" s="114"/>
      <c r="S37" s="115"/>
      <c r="T37" s="34">
        <v>8.0000000000000002E-3</v>
      </c>
      <c r="U37" s="115"/>
      <c r="V37" s="82"/>
      <c r="W37" s="74"/>
      <c r="X37" s="115"/>
      <c r="Y37" s="208"/>
      <c r="Z37" s="209"/>
      <c r="AA37" s="137">
        <f t="shared" si="0"/>
        <v>8.0000000000000002E-3</v>
      </c>
      <c r="AB37" s="139" t="s">
        <v>194</v>
      </c>
    </row>
    <row r="38" spans="1:28" ht="24.95" customHeight="1">
      <c r="A38" s="520" t="s">
        <v>84</v>
      </c>
      <c r="B38" s="520"/>
      <c r="C38" s="520"/>
      <c r="D38" s="520"/>
      <c r="E38" s="25">
        <f t="shared" si="1"/>
        <v>23</v>
      </c>
      <c r="F38" s="26" t="s">
        <v>126</v>
      </c>
      <c r="G38" s="518"/>
      <c r="H38" s="519"/>
      <c r="I38" s="74"/>
      <c r="J38" s="114"/>
      <c r="K38" s="115"/>
      <c r="L38" s="81"/>
      <c r="M38" s="82"/>
      <c r="N38" s="74"/>
      <c r="O38" s="74">
        <v>2E-3</v>
      </c>
      <c r="P38" s="74"/>
      <c r="Q38" s="74"/>
      <c r="R38" s="114"/>
      <c r="S38" s="115"/>
      <c r="T38" s="34">
        <v>1.4E-2</v>
      </c>
      <c r="U38" s="115"/>
      <c r="V38" s="82"/>
      <c r="W38" s="74"/>
      <c r="X38" s="115"/>
      <c r="Y38" s="208"/>
      <c r="Z38" s="209"/>
      <c r="AA38" s="137">
        <f t="shared" si="0"/>
        <v>1.6E-2</v>
      </c>
      <c r="AB38" s="139">
        <v>0.4</v>
      </c>
    </row>
    <row r="39" spans="1:28" ht="24.95" customHeight="1">
      <c r="A39" s="520" t="s">
        <v>178</v>
      </c>
      <c r="B39" s="520"/>
      <c r="C39" s="520"/>
      <c r="D39" s="520"/>
      <c r="E39" s="25">
        <f t="shared" si="1"/>
        <v>23</v>
      </c>
      <c r="F39" s="26" t="s">
        <v>126</v>
      </c>
      <c r="G39" s="518">
        <v>0.03</v>
      </c>
      <c r="H39" s="519"/>
      <c r="I39" s="74"/>
      <c r="J39" s="114"/>
      <c r="K39" s="115"/>
      <c r="L39" s="81"/>
      <c r="M39" s="82"/>
      <c r="N39" s="74"/>
      <c r="O39" s="74"/>
      <c r="P39" s="74"/>
      <c r="Q39" s="74"/>
      <c r="R39" s="114"/>
      <c r="S39" s="115"/>
      <c r="T39" s="34"/>
      <c r="U39" s="115"/>
      <c r="V39" s="82"/>
      <c r="W39" s="74"/>
      <c r="X39" s="115"/>
      <c r="Y39" s="208"/>
      <c r="Z39" s="209"/>
      <c r="AA39" s="137">
        <f t="shared" si="0"/>
        <v>0.03</v>
      </c>
      <c r="AB39" s="139">
        <v>0.72</v>
      </c>
    </row>
    <row r="40" spans="1:28" ht="24.95" customHeight="1">
      <c r="A40" s="528" t="s">
        <v>177</v>
      </c>
      <c r="B40" s="528"/>
      <c r="C40" s="528"/>
      <c r="D40" s="528"/>
      <c r="E40" s="179">
        <f t="shared" si="1"/>
        <v>23</v>
      </c>
      <c r="F40" s="166" t="s">
        <v>126</v>
      </c>
      <c r="G40" s="714"/>
      <c r="H40" s="715"/>
      <c r="I40" s="89"/>
      <c r="J40" s="118"/>
      <c r="K40" s="119"/>
      <c r="L40" s="91"/>
      <c r="M40" s="120"/>
      <c r="N40" s="89"/>
      <c r="O40" s="89"/>
      <c r="P40" s="89">
        <v>5.2999999999999999E-2</v>
      </c>
      <c r="Q40" s="89"/>
      <c r="R40" s="118"/>
      <c r="S40" s="119"/>
      <c r="T40" s="38"/>
      <c r="U40" s="119"/>
      <c r="V40" s="120"/>
      <c r="W40" s="89"/>
      <c r="X40" s="119"/>
      <c r="Y40" s="322"/>
      <c r="Z40" s="323"/>
      <c r="AA40" s="324">
        <f t="shared" si="0"/>
        <v>5.2999999999999999E-2</v>
      </c>
      <c r="AB40" s="139">
        <v>0.9</v>
      </c>
    </row>
    <row r="41" spans="1:28" ht="27.75" customHeight="1">
      <c r="A41" s="39"/>
      <c r="B41" s="39"/>
      <c r="C41" s="39"/>
      <c r="D41" s="39"/>
      <c r="E41" s="40"/>
      <c r="F41" s="40"/>
      <c r="G41" s="41"/>
      <c r="H41" s="41"/>
      <c r="I41" s="41" t="s">
        <v>179</v>
      </c>
      <c r="J41" s="41"/>
      <c r="K41" s="93"/>
      <c r="L41" s="93"/>
      <c r="M41" s="93"/>
      <c r="N41" s="94"/>
      <c r="O41" s="93"/>
      <c r="P41" s="41"/>
      <c r="Q41" s="41"/>
      <c r="R41" s="41"/>
      <c r="S41" s="93"/>
      <c r="T41" s="93"/>
      <c r="U41" s="41"/>
      <c r="V41" s="93"/>
      <c r="W41" s="94"/>
      <c r="X41" s="93"/>
      <c r="Y41" s="93"/>
      <c r="Z41" s="144"/>
      <c r="AA41" s="145"/>
      <c r="AB41" s="144"/>
    </row>
    <row r="42" spans="1:28">
      <c r="A42" s="441" t="s">
        <v>37</v>
      </c>
      <c r="B42" s="441"/>
      <c r="C42" s="441"/>
      <c r="D42" s="441"/>
      <c r="E42" s="441"/>
      <c r="F42" s="12" t="s">
        <v>38</v>
      </c>
      <c r="G42" s="475" t="s">
        <v>39</v>
      </c>
      <c r="H42" s="475"/>
      <c r="I42" s="475"/>
      <c r="J42" s="475"/>
      <c r="K42" s="475"/>
      <c r="L42" s="475"/>
      <c r="M42" s="13"/>
      <c r="N42" s="476" t="s">
        <v>40</v>
      </c>
      <c r="O42" s="476"/>
      <c r="P42" s="476"/>
      <c r="Q42" s="476"/>
      <c r="R42" s="476"/>
      <c r="S42" s="476"/>
      <c r="T42" s="476"/>
      <c r="U42" s="476"/>
      <c r="V42" s="476"/>
      <c r="W42" s="476"/>
      <c r="X42" s="477"/>
      <c r="Y42" s="531" t="s">
        <v>41</v>
      </c>
      <c r="Z42" s="533"/>
      <c r="AA42" s="533"/>
      <c r="AB42" s="534"/>
    </row>
    <row r="43" spans="1:28" ht="15.75" customHeight="1">
      <c r="A43" s="441" t="s">
        <v>42</v>
      </c>
      <c r="B43" s="441"/>
      <c r="C43" s="441"/>
      <c r="D43" s="441"/>
      <c r="E43" s="12" t="s">
        <v>43</v>
      </c>
      <c r="F43" s="442" t="s">
        <v>44</v>
      </c>
      <c r="G43" s="443" t="s">
        <v>45</v>
      </c>
      <c r="H43" s="444"/>
      <c r="I43" s="444"/>
      <c r="J43" s="445"/>
      <c r="K43" s="446"/>
      <c r="L43" s="14" t="s">
        <v>46</v>
      </c>
      <c r="M43" s="14"/>
      <c r="N43" s="444" t="s">
        <v>47</v>
      </c>
      <c r="O43" s="444"/>
      <c r="P43" s="444"/>
      <c r="Q43" s="444"/>
      <c r="R43" s="445"/>
      <c r="S43" s="446"/>
      <c r="T43" s="538" t="s">
        <v>48</v>
      </c>
      <c r="U43" s="444"/>
      <c r="V43" s="433" t="s">
        <v>159</v>
      </c>
      <c r="W43" s="435"/>
      <c r="X43" s="436"/>
      <c r="Y43" s="568"/>
      <c r="Z43" s="536"/>
      <c r="AA43" s="536"/>
      <c r="AB43" s="537"/>
    </row>
    <row r="44" spans="1:28">
      <c r="A44" s="441"/>
      <c r="B44" s="441"/>
      <c r="C44" s="441"/>
      <c r="D44" s="441"/>
      <c r="E44" s="12"/>
      <c r="F44" s="442"/>
      <c r="G44" s="469"/>
      <c r="H44" s="441"/>
      <c r="I44" s="441"/>
      <c r="J44" s="470"/>
      <c r="K44" s="471"/>
      <c r="L44" s="298"/>
      <c r="M44" s="298"/>
      <c r="N44" s="441"/>
      <c r="O44" s="441"/>
      <c r="P44" s="441"/>
      <c r="Q44" s="441"/>
      <c r="R44" s="470"/>
      <c r="S44" s="471"/>
      <c r="T44" s="543"/>
      <c r="U44" s="441"/>
      <c r="V44" s="602"/>
      <c r="W44" s="603"/>
      <c r="X44" s="604"/>
      <c r="Y44" s="478" t="s">
        <v>50</v>
      </c>
      <c r="Z44" s="479"/>
      <c r="AA44" s="479"/>
      <c r="AB44" s="479"/>
    </row>
    <row r="45" spans="1:28" ht="15.75" customHeight="1">
      <c r="A45" s="441"/>
      <c r="B45" s="441"/>
      <c r="C45" s="441"/>
      <c r="D45" s="441"/>
      <c r="E45" s="12"/>
      <c r="F45" s="95"/>
      <c r="G45" s="489" t="s">
        <v>164</v>
      </c>
      <c r="H45" s="491"/>
      <c r="I45" s="491" t="s">
        <v>165</v>
      </c>
      <c r="J45" s="491" t="s">
        <v>166</v>
      </c>
      <c r="K45" s="685" t="s">
        <v>115</v>
      </c>
      <c r="L45" s="686" t="str">
        <f>L21</f>
        <v>Сок</v>
      </c>
      <c r="M45" s="684" t="str">
        <f>M21</f>
        <v>Нарезка из картофеля с огурцами и зеленым горошком</v>
      </c>
      <c r="N45" s="491" t="s">
        <v>168</v>
      </c>
      <c r="O45" s="491" t="str">
        <f>O21</f>
        <v>Печень говяжья по-строгановски</v>
      </c>
      <c r="P45" s="491" t="s">
        <v>169</v>
      </c>
      <c r="Q45" s="491" t="str">
        <f>Q21</f>
        <v>Напиток из шиповника</v>
      </c>
      <c r="R45" s="491" t="str">
        <f>R21</f>
        <v>Хлеб ржаной</v>
      </c>
      <c r="S45" s="498"/>
      <c r="T45" s="489" t="s">
        <v>192</v>
      </c>
      <c r="U45" s="498" t="s">
        <v>53</v>
      </c>
      <c r="V45" s="684"/>
      <c r="W45" s="718"/>
      <c r="X45" s="719"/>
      <c r="Y45" s="543" t="s">
        <v>63</v>
      </c>
      <c r="Z45" s="441"/>
      <c r="AA45" s="441"/>
      <c r="AB45" s="542"/>
    </row>
    <row r="46" spans="1:28">
      <c r="A46" s="441"/>
      <c r="B46" s="441"/>
      <c r="C46" s="441"/>
      <c r="D46" s="441"/>
      <c r="E46" s="12"/>
      <c r="F46" s="95"/>
      <c r="G46" s="489"/>
      <c r="H46" s="491"/>
      <c r="I46" s="491"/>
      <c r="J46" s="491"/>
      <c r="K46" s="685"/>
      <c r="L46" s="686"/>
      <c r="M46" s="684"/>
      <c r="N46" s="491"/>
      <c r="O46" s="491"/>
      <c r="P46" s="491"/>
      <c r="Q46" s="491"/>
      <c r="R46" s="491"/>
      <c r="S46" s="498"/>
      <c r="T46" s="489"/>
      <c r="U46" s="498"/>
      <c r="V46" s="684"/>
      <c r="W46" s="718"/>
      <c r="X46" s="719"/>
      <c r="Y46" s="720"/>
      <c r="Z46" s="716" t="s">
        <v>64</v>
      </c>
      <c r="AA46" s="442"/>
      <c r="AB46" s="721" t="s">
        <v>124</v>
      </c>
    </row>
    <row r="47" spans="1:28" ht="70.5" customHeight="1">
      <c r="A47" s="441"/>
      <c r="B47" s="441"/>
      <c r="C47" s="441"/>
      <c r="D47" s="441"/>
      <c r="E47" s="12"/>
      <c r="F47" s="95"/>
      <c r="G47" s="489"/>
      <c r="H47" s="491"/>
      <c r="I47" s="491"/>
      <c r="J47" s="491"/>
      <c r="K47" s="685"/>
      <c r="L47" s="686"/>
      <c r="M47" s="684"/>
      <c r="N47" s="491"/>
      <c r="O47" s="491"/>
      <c r="P47" s="491"/>
      <c r="Q47" s="491"/>
      <c r="R47" s="491"/>
      <c r="S47" s="498"/>
      <c r="T47" s="489"/>
      <c r="U47" s="498"/>
      <c r="V47" s="684"/>
      <c r="W47" s="718"/>
      <c r="X47" s="719"/>
      <c r="Y47" s="720"/>
      <c r="Z47" s="716"/>
      <c r="AA47" s="442"/>
      <c r="AB47" s="722"/>
    </row>
    <row r="48" spans="1:28">
      <c r="A48" s="683">
        <v>1</v>
      </c>
      <c r="B48" s="683"/>
      <c r="C48" s="683"/>
      <c r="D48" s="683"/>
      <c r="E48" s="22"/>
      <c r="F48" s="23" t="s">
        <v>71</v>
      </c>
      <c r="G48" s="640">
        <v>3</v>
      </c>
      <c r="H48" s="641"/>
      <c r="I48" s="62">
        <v>4</v>
      </c>
      <c r="J48" s="62">
        <v>5</v>
      </c>
      <c r="K48" s="108">
        <v>6</v>
      </c>
      <c r="L48" s="64">
        <v>7</v>
      </c>
      <c r="M48" s="65">
        <v>8</v>
      </c>
      <c r="N48" s="62">
        <v>9</v>
      </c>
      <c r="O48" s="62">
        <v>10</v>
      </c>
      <c r="P48" s="62">
        <v>11</v>
      </c>
      <c r="Q48" s="62">
        <v>12</v>
      </c>
      <c r="R48" s="107">
        <v>13</v>
      </c>
      <c r="S48" s="108">
        <v>14</v>
      </c>
      <c r="T48" s="24">
        <v>15</v>
      </c>
      <c r="U48" s="108">
        <v>16</v>
      </c>
      <c r="V48" s="65">
        <v>17</v>
      </c>
      <c r="W48" s="62">
        <v>18</v>
      </c>
      <c r="X48" s="108">
        <v>19</v>
      </c>
      <c r="Y48" s="24">
        <v>20</v>
      </c>
      <c r="Z48" s="62">
        <v>21</v>
      </c>
      <c r="AA48" s="320">
        <v>22</v>
      </c>
      <c r="AB48" s="321" t="s">
        <v>125</v>
      </c>
    </row>
    <row r="49" spans="1:28">
      <c r="A49" s="524" t="s">
        <v>72</v>
      </c>
      <c r="B49" s="524"/>
      <c r="C49" s="524"/>
      <c r="D49" s="524"/>
      <c r="E49" s="312">
        <f>H13</f>
        <v>23</v>
      </c>
      <c r="F49" s="26" t="s">
        <v>126</v>
      </c>
      <c r="G49" s="645"/>
      <c r="H49" s="646"/>
      <c r="I49" s="66"/>
      <c r="J49" s="96"/>
      <c r="K49" s="109"/>
      <c r="L49" s="27"/>
      <c r="M49" s="27"/>
      <c r="N49" s="66"/>
      <c r="O49" s="66"/>
      <c r="P49" s="66"/>
      <c r="Q49" s="66"/>
      <c r="R49" s="96"/>
      <c r="S49" s="109"/>
      <c r="T49" s="69"/>
      <c r="U49" s="66"/>
      <c r="V49" s="27"/>
      <c r="W49" s="66"/>
      <c r="X49" s="109"/>
      <c r="Y49" s="125"/>
      <c r="Z49" s="126"/>
      <c r="AA49" s="128"/>
      <c r="AB49" s="129"/>
    </row>
    <row r="50" spans="1:28">
      <c r="A50" s="525" t="s">
        <v>74</v>
      </c>
      <c r="B50" s="525"/>
      <c r="C50" s="525"/>
      <c r="D50" s="525"/>
      <c r="E50" s="28"/>
      <c r="F50" s="30" t="s">
        <v>126</v>
      </c>
      <c r="G50" s="650"/>
      <c r="H50" s="651"/>
      <c r="I50" s="70"/>
      <c r="J50" s="110"/>
      <c r="K50" s="111"/>
      <c r="L50" s="31"/>
      <c r="M50" s="31"/>
      <c r="N50" s="70"/>
      <c r="O50" s="70"/>
      <c r="P50" s="70"/>
      <c r="Q50" s="70"/>
      <c r="R50" s="110"/>
      <c r="S50" s="111"/>
      <c r="T50" s="73"/>
      <c r="U50" s="70"/>
      <c r="V50" s="31"/>
      <c r="W50" s="70"/>
      <c r="X50" s="111"/>
      <c r="Y50" s="73"/>
      <c r="Z50" s="131"/>
      <c r="AA50" s="133"/>
      <c r="AB50" s="147"/>
    </row>
    <row r="51" spans="1:28" ht="24.95" customHeight="1">
      <c r="A51" s="520" t="s">
        <v>89</v>
      </c>
      <c r="B51" s="520"/>
      <c r="C51" s="520"/>
      <c r="D51" s="520"/>
      <c r="E51" s="25">
        <f>E49</f>
        <v>23</v>
      </c>
      <c r="F51" s="289" t="s">
        <v>126</v>
      </c>
      <c r="G51" s="680">
        <v>3.0000000000000001E-3</v>
      </c>
      <c r="H51" s="681"/>
      <c r="I51" s="74"/>
      <c r="J51" s="114">
        <v>8.0000000000000002E-3</v>
      </c>
      <c r="K51" s="115"/>
      <c r="L51" s="34"/>
      <c r="M51" s="78"/>
      <c r="N51" s="75"/>
      <c r="O51" s="75"/>
      <c r="P51" s="75"/>
      <c r="Q51" s="75">
        <v>5.0000000000000001E-3</v>
      </c>
      <c r="R51" s="112"/>
      <c r="S51" s="113"/>
      <c r="T51" s="82">
        <v>4.0000000000000001E-3</v>
      </c>
      <c r="U51" s="74">
        <v>0.01</v>
      </c>
      <c r="V51" s="34"/>
      <c r="W51" s="74"/>
      <c r="X51" s="115"/>
      <c r="Y51" s="82"/>
      <c r="Z51" s="209"/>
      <c r="AA51" s="137">
        <f>SUM(G51:Z51)</f>
        <v>0.03</v>
      </c>
      <c r="AB51" s="139">
        <v>0.84</v>
      </c>
    </row>
    <row r="52" spans="1:28" ht="24.95" customHeight="1">
      <c r="A52" s="515" t="s">
        <v>91</v>
      </c>
      <c r="B52" s="515"/>
      <c r="C52" s="515"/>
      <c r="D52" s="515"/>
      <c r="E52" s="25">
        <f>E51</f>
        <v>23</v>
      </c>
      <c r="F52" s="26" t="s">
        <v>126</v>
      </c>
      <c r="G52" s="518"/>
      <c r="H52" s="519"/>
      <c r="I52" s="75"/>
      <c r="J52" s="112"/>
      <c r="K52" s="113"/>
      <c r="L52" s="78">
        <v>0.15</v>
      </c>
      <c r="M52" s="78"/>
      <c r="N52" s="75"/>
      <c r="O52" s="75"/>
      <c r="P52" s="75"/>
      <c r="Q52" s="75"/>
      <c r="R52" s="112"/>
      <c r="S52" s="113"/>
      <c r="T52" s="79"/>
      <c r="U52" s="75"/>
      <c r="V52" s="78"/>
      <c r="W52" s="75"/>
      <c r="X52" s="113"/>
      <c r="Y52" s="79"/>
      <c r="Z52" s="207"/>
      <c r="AA52" s="137">
        <f>SUM(G52:Z52)</f>
        <v>0.15</v>
      </c>
      <c r="AB52" s="139">
        <v>4</v>
      </c>
    </row>
    <row r="53" spans="1:28" ht="24.95" customHeight="1">
      <c r="A53" s="520" t="s">
        <v>195</v>
      </c>
      <c r="B53" s="520"/>
      <c r="C53" s="520"/>
      <c r="D53" s="520"/>
      <c r="E53" s="25">
        <f t="shared" ref="E53:E62" si="2">E51</f>
        <v>23</v>
      </c>
      <c r="F53" s="26" t="s">
        <v>126</v>
      </c>
      <c r="G53" s="518"/>
      <c r="H53" s="519"/>
      <c r="I53" s="74"/>
      <c r="J53" s="114"/>
      <c r="K53" s="115"/>
      <c r="L53" s="34"/>
      <c r="M53" s="34"/>
      <c r="N53" s="74"/>
      <c r="O53" s="74"/>
      <c r="P53" s="74"/>
      <c r="Q53" s="74">
        <v>1.4999999999999999E-2</v>
      </c>
      <c r="R53" s="114"/>
      <c r="S53" s="115"/>
      <c r="T53" s="82"/>
      <c r="U53" s="74"/>
      <c r="V53" s="34"/>
      <c r="W53" s="74"/>
      <c r="X53" s="115"/>
      <c r="Y53" s="82"/>
      <c r="Z53" s="209"/>
      <c r="AA53" s="137">
        <f t="shared" ref="AA53:AA64" si="3">SUM(G53:Z53)</f>
        <v>1.4999999999999999E-2</v>
      </c>
      <c r="AB53" s="139">
        <v>0.4</v>
      </c>
    </row>
    <row r="54" spans="1:28" ht="24.95" customHeight="1">
      <c r="A54" s="520" t="s">
        <v>94</v>
      </c>
      <c r="B54" s="520"/>
      <c r="C54" s="520"/>
      <c r="D54" s="520"/>
      <c r="E54" s="25">
        <f t="shared" si="2"/>
        <v>23</v>
      </c>
      <c r="F54" s="26" t="s">
        <v>126</v>
      </c>
      <c r="G54" s="518"/>
      <c r="H54" s="519"/>
      <c r="I54" s="74"/>
      <c r="J54" s="114"/>
      <c r="K54" s="115"/>
      <c r="L54" s="34"/>
      <c r="M54" s="34">
        <v>4.2999999999999997E-2</v>
      </c>
      <c r="N54" s="74">
        <v>3.6999999999999998E-2</v>
      </c>
      <c r="O54" s="74"/>
      <c r="P54" s="74"/>
      <c r="Q54" s="74"/>
      <c r="R54" s="114"/>
      <c r="S54" s="115"/>
      <c r="T54" s="82"/>
      <c r="U54" s="74"/>
      <c r="V54" s="34"/>
      <c r="W54" s="74"/>
      <c r="X54" s="115"/>
      <c r="Y54" s="82"/>
      <c r="Z54" s="209"/>
      <c r="AA54" s="137">
        <f t="shared" si="3"/>
        <v>0.08</v>
      </c>
      <c r="AB54" s="139">
        <v>1.9</v>
      </c>
    </row>
    <row r="55" spans="1:28" ht="24.95" customHeight="1">
      <c r="A55" s="679" t="s">
        <v>180</v>
      </c>
      <c r="B55" s="679"/>
      <c r="C55" s="679"/>
      <c r="D55" s="679"/>
      <c r="E55" s="25">
        <f t="shared" si="2"/>
        <v>23</v>
      </c>
      <c r="F55" s="26" t="s">
        <v>126</v>
      </c>
      <c r="G55" s="518"/>
      <c r="H55" s="519"/>
      <c r="I55" s="74"/>
      <c r="J55" s="114"/>
      <c r="K55" s="115"/>
      <c r="L55" s="34"/>
      <c r="M55" s="34"/>
      <c r="N55" s="74">
        <v>4.4999999999999998E-2</v>
      </c>
      <c r="O55" s="74"/>
      <c r="P55" s="74"/>
      <c r="Q55" s="74"/>
      <c r="R55" s="114"/>
      <c r="S55" s="115"/>
      <c r="T55" s="82"/>
      <c r="U55" s="74"/>
      <c r="V55" s="34"/>
      <c r="W55" s="74"/>
      <c r="X55" s="115"/>
      <c r="Y55" s="82"/>
      <c r="Z55" s="209"/>
      <c r="AA55" s="137">
        <f t="shared" si="3"/>
        <v>4.4999999999999998E-2</v>
      </c>
      <c r="AB55" s="139">
        <v>1.3</v>
      </c>
    </row>
    <row r="56" spans="1:28" ht="24.95" customHeight="1">
      <c r="A56" s="679" t="s">
        <v>96</v>
      </c>
      <c r="B56" s="679"/>
      <c r="C56" s="679"/>
      <c r="D56" s="679"/>
      <c r="E56" s="25">
        <f t="shared" si="2"/>
        <v>23</v>
      </c>
      <c r="F56" s="26" t="s">
        <v>126</v>
      </c>
      <c r="G56" s="518"/>
      <c r="H56" s="519"/>
      <c r="I56" s="74"/>
      <c r="J56" s="114"/>
      <c r="K56" s="115"/>
      <c r="L56" s="46"/>
      <c r="M56" s="46"/>
      <c r="N56" s="85">
        <v>8.0000000000000002E-3</v>
      </c>
      <c r="O56" s="85"/>
      <c r="P56" s="85"/>
      <c r="Q56" s="85"/>
      <c r="R56" s="116"/>
      <c r="S56" s="117"/>
      <c r="T56" s="88"/>
      <c r="U56" s="85"/>
      <c r="V56" s="46"/>
      <c r="W56" s="85"/>
      <c r="X56" s="117"/>
      <c r="Y56" s="88"/>
      <c r="Z56" s="325"/>
      <c r="AA56" s="137">
        <f t="shared" si="3"/>
        <v>8.0000000000000002E-3</v>
      </c>
      <c r="AB56" s="139">
        <v>0.2</v>
      </c>
    </row>
    <row r="57" spans="1:28" ht="24.95" customHeight="1">
      <c r="A57" s="679" t="s">
        <v>97</v>
      </c>
      <c r="B57" s="679"/>
      <c r="C57" s="679"/>
      <c r="D57" s="679"/>
      <c r="E57" s="25">
        <f t="shared" si="2"/>
        <v>23</v>
      </c>
      <c r="F57" s="26" t="s">
        <v>126</v>
      </c>
      <c r="G57" s="518"/>
      <c r="H57" s="519"/>
      <c r="I57" s="74"/>
      <c r="J57" s="114"/>
      <c r="K57" s="115"/>
      <c r="L57" s="34"/>
      <c r="M57" s="46"/>
      <c r="N57" s="85">
        <v>1.2999999999999999E-2</v>
      </c>
      <c r="O57" s="85"/>
      <c r="P57" s="85"/>
      <c r="Q57" s="85"/>
      <c r="R57" s="116"/>
      <c r="S57" s="117"/>
      <c r="T57" s="88"/>
      <c r="U57" s="85"/>
      <c r="V57" s="46"/>
      <c r="W57" s="85"/>
      <c r="X57" s="117"/>
      <c r="Y57" s="88"/>
      <c r="Z57" s="325"/>
      <c r="AA57" s="137">
        <f t="shared" si="3"/>
        <v>1.2999999999999999E-2</v>
      </c>
      <c r="AB57" s="139">
        <v>0.36</v>
      </c>
    </row>
    <row r="58" spans="1:28" ht="24.95" customHeight="1">
      <c r="A58" s="679" t="s">
        <v>181</v>
      </c>
      <c r="B58" s="679"/>
      <c r="C58" s="679"/>
      <c r="D58" s="679"/>
      <c r="E58" s="25">
        <f t="shared" si="2"/>
        <v>23</v>
      </c>
      <c r="F58" s="26" t="s">
        <v>126</v>
      </c>
      <c r="G58" s="518"/>
      <c r="H58" s="519"/>
      <c r="I58" s="74"/>
      <c r="J58" s="114"/>
      <c r="K58" s="115"/>
      <c r="L58" s="34"/>
      <c r="M58" s="46">
        <v>1.7999999999999999E-2</v>
      </c>
      <c r="N58" s="85"/>
      <c r="O58" s="85"/>
      <c r="P58" s="85"/>
      <c r="Q58" s="85"/>
      <c r="R58" s="116"/>
      <c r="S58" s="117"/>
      <c r="T58" s="88"/>
      <c r="U58" s="85"/>
      <c r="V58" s="46"/>
      <c r="W58" s="85"/>
      <c r="X58" s="117"/>
      <c r="Y58" s="88"/>
      <c r="Z58" s="325"/>
      <c r="AA58" s="137">
        <f t="shared" si="3"/>
        <v>1.7999999999999999E-2</v>
      </c>
      <c r="AB58" s="139">
        <v>0.4</v>
      </c>
    </row>
    <row r="59" spans="1:28" ht="24.95" customHeight="1">
      <c r="A59" s="679" t="s">
        <v>100</v>
      </c>
      <c r="B59" s="679"/>
      <c r="C59" s="679"/>
      <c r="D59" s="679"/>
      <c r="E59" s="25">
        <f t="shared" si="2"/>
        <v>23</v>
      </c>
      <c r="F59" s="26" t="s">
        <v>126</v>
      </c>
      <c r="G59" s="518"/>
      <c r="H59" s="519"/>
      <c r="I59" s="74"/>
      <c r="J59" s="114"/>
      <c r="K59" s="115"/>
      <c r="L59" s="34"/>
      <c r="M59" s="46">
        <v>2.7E-2</v>
      </c>
      <c r="N59" s="85"/>
      <c r="O59" s="85"/>
      <c r="P59" s="85"/>
      <c r="Q59" s="85"/>
      <c r="R59" s="116"/>
      <c r="S59" s="117"/>
      <c r="T59" s="88"/>
      <c r="U59" s="85"/>
      <c r="V59" s="46"/>
      <c r="W59" s="85"/>
      <c r="X59" s="117"/>
      <c r="Y59" s="88"/>
      <c r="Z59" s="325"/>
      <c r="AA59" s="137">
        <f t="shared" si="3"/>
        <v>2.7E-2</v>
      </c>
      <c r="AB59" s="139">
        <v>0.5</v>
      </c>
    </row>
    <row r="60" spans="1:28" ht="24.95" customHeight="1">
      <c r="A60" s="679" t="s">
        <v>182</v>
      </c>
      <c r="B60" s="679"/>
      <c r="C60" s="679"/>
      <c r="D60" s="679"/>
      <c r="E60" s="25">
        <f t="shared" si="2"/>
        <v>23</v>
      </c>
      <c r="F60" s="26" t="s">
        <v>126</v>
      </c>
      <c r="G60" s="518"/>
      <c r="H60" s="519"/>
      <c r="I60" s="74"/>
      <c r="J60" s="114"/>
      <c r="K60" s="115"/>
      <c r="L60" s="34"/>
      <c r="M60" s="34"/>
      <c r="N60" s="74">
        <v>2E-3</v>
      </c>
      <c r="O60" s="74"/>
      <c r="P60" s="74"/>
      <c r="Q60" s="74"/>
      <c r="R60" s="114"/>
      <c r="S60" s="115"/>
      <c r="T60" s="82"/>
      <c r="U60" s="74"/>
      <c r="V60" s="34"/>
      <c r="W60" s="74"/>
      <c r="X60" s="115"/>
      <c r="Y60" s="82"/>
      <c r="Z60" s="209"/>
      <c r="AA60" s="137">
        <f t="shared" si="3"/>
        <v>2E-3</v>
      </c>
      <c r="AB60" s="139">
        <v>0.05</v>
      </c>
    </row>
    <row r="61" spans="1:28" ht="24.95" customHeight="1">
      <c r="A61" s="679" t="s">
        <v>115</v>
      </c>
      <c r="B61" s="679"/>
      <c r="C61" s="679"/>
      <c r="D61" s="679"/>
      <c r="E61" s="25">
        <f t="shared" si="2"/>
        <v>23</v>
      </c>
      <c r="F61" s="26" t="s">
        <v>126</v>
      </c>
      <c r="G61" s="518"/>
      <c r="H61" s="519"/>
      <c r="I61" s="75"/>
      <c r="J61" s="112"/>
      <c r="K61" s="113">
        <v>0.1</v>
      </c>
      <c r="L61" s="78"/>
      <c r="M61" s="315"/>
      <c r="N61" s="316"/>
      <c r="O61" s="316"/>
      <c r="P61" s="316"/>
      <c r="Q61" s="316"/>
      <c r="R61" s="317"/>
      <c r="S61" s="318"/>
      <c r="T61" s="319"/>
      <c r="U61" s="316"/>
      <c r="V61" s="315"/>
      <c r="W61" s="316"/>
      <c r="X61" s="318"/>
      <c r="Y61" s="319"/>
      <c r="Z61" s="326"/>
      <c r="AA61" s="137">
        <f t="shared" si="3"/>
        <v>0.1</v>
      </c>
      <c r="AB61" s="139">
        <v>2.4</v>
      </c>
    </row>
    <row r="62" spans="1:28" ht="24.95" customHeight="1">
      <c r="A62" s="554" t="s">
        <v>183</v>
      </c>
      <c r="B62" s="555"/>
      <c r="C62" s="555"/>
      <c r="D62" s="555"/>
      <c r="E62" s="314">
        <f t="shared" si="2"/>
        <v>23</v>
      </c>
      <c r="F62" s="149" t="s">
        <v>126</v>
      </c>
      <c r="G62" s="556"/>
      <c r="H62" s="557"/>
      <c r="I62" s="154">
        <v>0.04</v>
      </c>
      <c r="J62" s="170"/>
      <c r="K62" s="171"/>
      <c r="L62" s="150"/>
      <c r="M62" s="150"/>
      <c r="N62" s="154"/>
      <c r="O62" s="154"/>
      <c r="P62" s="154"/>
      <c r="Q62" s="154"/>
      <c r="R62" s="170"/>
      <c r="S62" s="171"/>
      <c r="T62" s="202"/>
      <c r="U62" s="154"/>
      <c r="V62" s="150"/>
      <c r="W62" s="154"/>
      <c r="X62" s="171"/>
      <c r="Y62" s="150"/>
      <c r="Z62" s="327"/>
      <c r="AA62" s="328">
        <f t="shared" si="3"/>
        <v>0.04</v>
      </c>
      <c r="AB62" s="139">
        <v>1.8</v>
      </c>
    </row>
    <row r="63" spans="1:28" ht="24.95" customHeight="1">
      <c r="A63" s="558" t="s">
        <v>60</v>
      </c>
      <c r="B63" s="520"/>
      <c r="C63" s="520"/>
      <c r="D63" s="520"/>
      <c r="E63" s="25">
        <f>E62</f>
        <v>23</v>
      </c>
      <c r="F63" s="37" t="s">
        <v>126</v>
      </c>
      <c r="G63" s="518"/>
      <c r="H63" s="519"/>
      <c r="I63" s="74"/>
      <c r="J63" s="114"/>
      <c r="K63" s="115"/>
      <c r="L63" s="34"/>
      <c r="M63" s="34"/>
      <c r="N63" s="74"/>
      <c r="O63" s="74"/>
      <c r="P63" s="74"/>
      <c r="Q63" s="74"/>
      <c r="R63" s="114">
        <v>0.04</v>
      </c>
      <c r="S63" s="115"/>
      <c r="T63" s="82"/>
      <c r="U63" s="74"/>
      <c r="V63" s="34"/>
      <c r="W63" s="74"/>
      <c r="X63" s="115"/>
      <c r="Y63" s="34"/>
      <c r="Z63" s="209"/>
      <c r="AA63" s="137">
        <f t="shared" si="3"/>
        <v>0.04</v>
      </c>
      <c r="AB63" s="139">
        <v>0.8</v>
      </c>
    </row>
    <row r="64" spans="1:28" ht="24.95" customHeight="1">
      <c r="A64" s="553" t="s">
        <v>184</v>
      </c>
      <c r="B64" s="528"/>
      <c r="C64" s="528"/>
      <c r="D64" s="528"/>
      <c r="E64" s="25">
        <f>E63</f>
        <v>23</v>
      </c>
      <c r="F64" s="151" t="s">
        <v>126</v>
      </c>
      <c r="G64" s="529"/>
      <c r="H64" s="530"/>
      <c r="I64" s="89"/>
      <c r="J64" s="118"/>
      <c r="K64" s="119"/>
      <c r="L64" s="38"/>
      <c r="M64" s="38"/>
      <c r="N64" s="142"/>
      <c r="O64" s="89"/>
      <c r="P64" s="89"/>
      <c r="Q64" s="89"/>
      <c r="R64" s="118"/>
      <c r="S64" s="119"/>
      <c r="T64" s="120"/>
      <c r="U64" s="89">
        <v>6.0000000000000001E-3</v>
      </c>
      <c r="V64" s="38"/>
      <c r="W64" s="142"/>
      <c r="X64" s="119"/>
      <c r="Y64" s="38"/>
      <c r="Z64" s="323"/>
      <c r="AA64" s="329">
        <f t="shared" si="3"/>
        <v>6.0000000000000001E-3</v>
      </c>
      <c r="AB64" s="139">
        <v>0.03</v>
      </c>
    </row>
    <row r="65" spans="1:28">
      <c r="A65" s="3"/>
      <c r="B65" s="158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spans="1:28" ht="15.75">
      <c r="A66" s="53" t="s">
        <v>105</v>
      </c>
      <c r="B66" s="53"/>
      <c r="C66" s="53"/>
      <c r="D66" s="49"/>
      <c r="E66" s="49"/>
      <c r="F66" s="49" t="s">
        <v>106</v>
      </c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spans="1:28" ht="15.75">
      <c r="A67" s="310"/>
      <c r="B67" s="53"/>
      <c r="C67" s="53"/>
      <c r="D67" s="49"/>
      <c r="E67" s="49"/>
      <c r="F67" s="3" t="s">
        <v>107</v>
      </c>
      <c r="G67" s="3"/>
      <c r="H67" s="3"/>
      <c r="I67" s="3"/>
      <c r="J67" s="3"/>
      <c r="K67" s="3"/>
      <c r="L67" s="3"/>
      <c r="M67" s="49"/>
      <c r="N67" s="49"/>
      <c r="O67" s="49"/>
      <c r="P67" s="49"/>
      <c r="Q67" s="49"/>
      <c r="R67" s="53" t="s">
        <v>108</v>
      </c>
      <c r="S67" s="53"/>
      <c r="T67" s="156" t="s">
        <v>109</v>
      </c>
      <c r="U67" s="156"/>
      <c r="V67" s="156"/>
      <c r="W67" s="156"/>
      <c r="X67" s="156"/>
      <c r="Y67" s="53" t="str">
        <f>P16</f>
        <v>Е.И. Шрамкова</v>
      </c>
      <c r="Z67" s="53"/>
      <c r="AA67" s="49"/>
      <c r="AB67" s="49"/>
    </row>
    <row r="68" spans="1:28" ht="15.75">
      <c r="A68" s="53" t="s">
        <v>110</v>
      </c>
      <c r="B68" s="53"/>
      <c r="C68" s="53"/>
      <c r="D68" s="49"/>
      <c r="E68" s="49"/>
      <c r="F68" s="49" t="s">
        <v>106</v>
      </c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53"/>
      <c r="S68" s="53"/>
      <c r="T68" s="156"/>
      <c r="U68" s="157" t="s">
        <v>111</v>
      </c>
      <c r="V68" s="157"/>
      <c r="W68" s="156"/>
      <c r="X68" s="156"/>
      <c r="Y68" s="53"/>
      <c r="Z68" s="53"/>
      <c r="AA68" s="49"/>
      <c r="AB68" s="49"/>
    </row>
    <row r="69" spans="1:28" ht="15.75">
      <c r="A69" s="49"/>
      <c r="B69" s="49"/>
      <c r="C69" s="49"/>
      <c r="D69" s="49"/>
      <c r="E69" s="49"/>
      <c r="F69" s="3" t="s">
        <v>107</v>
      </c>
      <c r="G69" s="3"/>
      <c r="H69" s="3"/>
      <c r="I69" s="3"/>
      <c r="J69" s="3"/>
      <c r="K69" s="3"/>
      <c r="L69" s="3"/>
      <c r="M69" s="49"/>
      <c r="N69" s="49"/>
      <c r="O69" s="49"/>
      <c r="P69" s="49"/>
      <c r="Q69" s="49"/>
      <c r="R69" s="53" t="s">
        <v>112</v>
      </c>
      <c r="S69" s="53"/>
      <c r="T69" s="156" t="s">
        <v>109</v>
      </c>
      <c r="U69" s="156"/>
      <c r="V69" s="156"/>
      <c r="W69" s="156"/>
      <c r="X69" s="156"/>
      <c r="Y69" s="53" t="s">
        <v>113</v>
      </c>
      <c r="Z69" s="53"/>
      <c r="AA69" s="49"/>
      <c r="AB69" s="49"/>
    </row>
    <row r="70" spans="1:28" ht="15.7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156"/>
      <c r="S70" s="156"/>
      <c r="T70" s="156"/>
      <c r="U70" s="157" t="s">
        <v>111</v>
      </c>
      <c r="V70" s="156"/>
      <c r="W70" s="156"/>
      <c r="X70" s="156"/>
      <c r="Y70" s="53"/>
      <c r="Z70" s="53"/>
      <c r="AA70" s="49"/>
      <c r="AB70" s="49"/>
    </row>
  </sheetData>
  <mergeCells count="207">
    <mergeCell ref="Y9:AB10"/>
    <mergeCell ref="G45:H47"/>
    <mergeCell ref="Y42:AB43"/>
    <mergeCell ref="V43:X44"/>
    <mergeCell ref="Z22:AA23"/>
    <mergeCell ref="G21:H23"/>
    <mergeCell ref="Y18:AB19"/>
    <mergeCell ref="V19:X20"/>
    <mergeCell ref="Y11:AB12"/>
    <mergeCell ref="Y15:AB16"/>
    <mergeCell ref="Y13:AB14"/>
    <mergeCell ref="W21:W23"/>
    <mergeCell ref="W45:W47"/>
    <mergeCell ref="X21:X23"/>
    <mergeCell ref="X45:X47"/>
    <mergeCell ref="Y22:Y23"/>
    <mergeCell ref="Y46:Y47"/>
    <mergeCell ref="AB22:AB23"/>
    <mergeCell ref="AB46:AB47"/>
    <mergeCell ref="Z46:AA47"/>
    <mergeCell ref="Y44:AB44"/>
    <mergeCell ref="Y20:AB20"/>
    <mergeCell ref="A17:K17"/>
    <mergeCell ref="A18:E18"/>
    <mergeCell ref="A60:D60"/>
    <mergeCell ref="G60:H60"/>
    <mergeCell ref="A61:D61"/>
    <mergeCell ref="G61:H61"/>
    <mergeCell ref="A62:D62"/>
    <mergeCell ref="G62:H62"/>
    <mergeCell ref="A63:D63"/>
    <mergeCell ref="G63:H63"/>
    <mergeCell ref="A64:D64"/>
    <mergeCell ref="G64:H64"/>
    <mergeCell ref="A55:D55"/>
    <mergeCell ref="G55:H55"/>
    <mergeCell ref="A56:D56"/>
    <mergeCell ref="G56:H56"/>
    <mergeCell ref="A57:D57"/>
    <mergeCell ref="G57:H57"/>
    <mergeCell ref="A58:D58"/>
    <mergeCell ref="G58:H58"/>
    <mergeCell ref="A59:D59"/>
    <mergeCell ref="G59:H59"/>
    <mergeCell ref="A50:D50"/>
    <mergeCell ref="G50:H50"/>
    <mergeCell ref="A51:D51"/>
    <mergeCell ref="G51:H51"/>
    <mergeCell ref="A52:D52"/>
    <mergeCell ref="G52:H52"/>
    <mergeCell ref="A53:D53"/>
    <mergeCell ref="G53:H53"/>
    <mergeCell ref="A54:D54"/>
    <mergeCell ref="G54:H54"/>
    <mergeCell ref="A45:D45"/>
    <mergeCell ref="Y45:AB45"/>
    <mergeCell ref="A46:D46"/>
    <mergeCell ref="A47:D47"/>
    <mergeCell ref="A48:D48"/>
    <mergeCell ref="G48:H48"/>
    <mergeCell ref="A49:D49"/>
    <mergeCell ref="G49:H49"/>
    <mergeCell ref="F43:F44"/>
    <mergeCell ref="I45:I47"/>
    <mergeCell ref="J45:J47"/>
    <mergeCell ref="K45:K47"/>
    <mergeCell ref="L45:L47"/>
    <mergeCell ref="M45:M47"/>
    <mergeCell ref="N45:N47"/>
    <mergeCell ref="O45:O47"/>
    <mergeCell ref="P45:P47"/>
    <mergeCell ref="Q45:Q47"/>
    <mergeCell ref="R45:R47"/>
    <mergeCell ref="S45:S47"/>
    <mergeCell ref="T45:T47"/>
    <mergeCell ref="U45:U47"/>
    <mergeCell ref="V45:V47"/>
    <mergeCell ref="A42:E42"/>
    <mergeCell ref="G42:L42"/>
    <mergeCell ref="N42:X42"/>
    <mergeCell ref="A43:D43"/>
    <mergeCell ref="G43:K43"/>
    <mergeCell ref="N43:S43"/>
    <mergeCell ref="T43:U43"/>
    <mergeCell ref="A44:D44"/>
    <mergeCell ref="G44:K44"/>
    <mergeCell ref="N44:S44"/>
    <mergeCell ref="T44:U44"/>
    <mergeCell ref="A36:D36"/>
    <mergeCell ref="G36:H36"/>
    <mergeCell ref="A37:D37"/>
    <mergeCell ref="G37:H37"/>
    <mergeCell ref="A38:D38"/>
    <mergeCell ref="G38:H38"/>
    <mergeCell ref="A39:D39"/>
    <mergeCell ref="G39:H39"/>
    <mergeCell ref="A40:D40"/>
    <mergeCell ref="G40:H40"/>
    <mergeCell ref="A31:D31"/>
    <mergeCell ref="G31:H31"/>
    <mergeCell ref="A32:D32"/>
    <mergeCell ref="G32:H32"/>
    <mergeCell ref="A33:D33"/>
    <mergeCell ref="G33:H33"/>
    <mergeCell ref="A34:D34"/>
    <mergeCell ref="G34:H34"/>
    <mergeCell ref="A35:D35"/>
    <mergeCell ref="G35:H35"/>
    <mergeCell ref="A26:D26"/>
    <mergeCell ref="G26:H26"/>
    <mergeCell ref="A27:D27"/>
    <mergeCell ref="G27:H27"/>
    <mergeCell ref="A28:D28"/>
    <mergeCell ref="G28:H28"/>
    <mergeCell ref="A29:D29"/>
    <mergeCell ref="G29:H29"/>
    <mergeCell ref="A30:D30"/>
    <mergeCell ref="G30:H30"/>
    <mergeCell ref="A21:D21"/>
    <mergeCell ref="Y21:AB21"/>
    <mergeCell ref="A22:D22"/>
    <mergeCell ref="A23:D23"/>
    <mergeCell ref="A24:D24"/>
    <mergeCell ref="G24:H24"/>
    <mergeCell ref="A25:D25"/>
    <mergeCell ref="G25:H25"/>
    <mergeCell ref="F19:F20"/>
    <mergeCell ref="I21:I23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G18:L18"/>
    <mergeCell ref="N18:X18"/>
    <mergeCell ref="A19:D19"/>
    <mergeCell ref="G19:K19"/>
    <mergeCell ref="N19:S19"/>
    <mergeCell ref="T19:U19"/>
    <mergeCell ref="A20:D20"/>
    <mergeCell ref="G20:K20"/>
    <mergeCell ref="N20:S20"/>
    <mergeCell ref="T20:U20"/>
    <mergeCell ref="A15:C15"/>
    <mergeCell ref="D15:E15"/>
    <mergeCell ref="F15:G15"/>
    <mergeCell ref="H15:K15"/>
    <mergeCell ref="A16:C16"/>
    <mergeCell ref="D16:E16"/>
    <mergeCell ref="F16:G16"/>
    <mergeCell ref="H16:K16"/>
    <mergeCell ref="P16:X16"/>
    <mergeCell ref="A13:C13"/>
    <mergeCell ref="D13:E13"/>
    <mergeCell ref="F13:G13"/>
    <mergeCell ref="H13:K13"/>
    <mergeCell ref="A14:C14"/>
    <mergeCell ref="D14:E14"/>
    <mergeCell ref="F14:G14"/>
    <mergeCell ref="H14:K14"/>
    <mergeCell ref="T14:X14"/>
    <mergeCell ref="A11:C11"/>
    <mergeCell ref="D11:E11"/>
    <mergeCell ref="F11:G11"/>
    <mergeCell ref="H11:K11"/>
    <mergeCell ref="A12:C12"/>
    <mergeCell ref="D12:E12"/>
    <mergeCell ref="F12:G12"/>
    <mergeCell ref="H12:K12"/>
    <mergeCell ref="P12:W12"/>
    <mergeCell ref="A9:C9"/>
    <mergeCell ref="D9:E9"/>
    <mergeCell ref="F9:G9"/>
    <mergeCell ref="H9:K9"/>
    <mergeCell ref="A10:C10"/>
    <mergeCell ref="D10:E10"/>
    <mergeCell ref="F10:G10"/>
    <mergeCell ref="H10:K10"/>
    <mergeCell ref="T10:U10"/>
    <mergeCell ref="Y6:AB6"/>
    <mergeCell ref="A7:E7"/>
    <mergeCell ref="F7:G7"/>
    <mergeCell ref="H7:K7"/>
    <mergeCell ref="Q7:R7"/>
    <mergeCell ref="Y7:AB7"/>
    <mergeCell ref="A8:E8"/>
    <mergeCell ref="F8:G8"/>
    <mergeCell ref="H8:K8"/>
    <mergeCell ref="Y8:AB8"/>
    <mergeCell ref="A1:K1"/>
    <mergeCell ref="Y1:AB1"/>
    <mergeCell ref="D2:F2"/>
    <mergeCell ref="G2:K2"/>
    <mergeCell ref="Y2:AB2"/>
    <mergeCell ref="D3:F3"/>
    <mergeCell ref="G3:K3"/>
    <mergeCell ref="Y3:AB3"/>
    <mergeCell ref="D5:E5"/>
    <mergeCell ref="N3:X4"/>
  </mergeCells>
  <pageMargins left="0.52941176470588203" right="0.35294117647058798" top="0.94852941176470595" bottom="0.75" header="0.3" footer="0.3"/>
  <pageSetup paperSize="9" scale="50" orientation="landscape"/>
  <rowBreaks count="1" manualBreakCount="1">
    <brk id="4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ECB8C-5AF8-40C2-B1F0-60AD2F641BE4}">
  <sheetPr>
    <tabColor rgb="FFDEFCBA"/>
  </sheetPr>
  <dimension ref="A1:AH73"/>
  <sheetViews>
    <sheetView view="pageBreakPreview" zoomScale="60" zoomScaleNormal="64" zoomScalePageLayoutView="46" workbookViewId="0">
      <selection activeCell="P28" sqref="P28"/>
    </sheetView>
  </sheetViews>
  <sheetFormatPr defaultColWidth="9" defaultRowHeight="15"/>
  <cols>
    <col min="1" max="7" width="5.7109375" customWidth="1"/>
    <col min="8" max="9" width="6.7109375" customWidth="1"/>
    <col min="10" max="10" width="8.7109375" customWidth="1"/>
    <col min="11" max="11" width="10.28515625" customWidth="1"/>
    <col min="12" max="12" width="10.5703125" customWidth="1"/>
    <col min="13" max="14" width="10.140625" customWidth="1"/>
    <col min="15" max="15" width="10.28515625" customWidth="1"/>
    <col min="16" max="17" width="12.7109375" customWidth="1"/>
    <col min="18" max="18" width="9.85546875" customWidth="1"/>
    <col min="19" max="19" width="12" customWidth="1"/>
    <col min="20" max="20" width="9.85546875" customWidth="1"/>
    <col min="21" max="21" width="11.28515625" customWidth="1"/>
    <col min="22" max="23" width="12.7109375" customWidth="1"/>
    <col min="24" max="24" width="10.140625" customWidth="1"/>
    <col min="25" max="32" width="10.7109375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48"/>
      <c r="N3" s="48"/>
      <c r="O3" s="48"/>
      <c r="P3" s="397" t="s">
        <v>287</v>
      </c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48"/>
      <c r="N4" s="48"/>
      <c r="O4" s="48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 ht="16.5" thickBot="1">
      <c r="A5" s="2" t="s">
        <v>7</v>
      </c>
      <c r="B5" s="101" t="s">
        <v>286</v>
      </c>
      <c r="C5" s="173" t="s">
        <v>8</v>
      </c>
      <c r="D5" s="383" t="s">
        <v>282</v>
      </c>
      <c r="E5" s="383"/>
      <c r="F5" s="383"/>
      <c r="G5" s="105" t="s">
        <v>130</v>
      </c>
      <c r="H5" s="2"/>
      <c r="I5" s="2"/>
      <c r="J5" s="2"/>
      <c r="K5" s="2"/>
      <c r="L5" s="2"/>
      <c r="M5" s="2"/>
      <c r="N5" s="2"/>
      <c r="O5" s="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569" t="s">
        <v>11</v>
      </c>
      <c r="AC6" s="570"/>
      <c r="AD6" s="570"/>
      <c r="AE6" s="570"/>
      <c r="AF6" s="571"/>
    </row>
    <row r="7" spans="1:32" ht="15.75" thickBot="1">
      <c r="A7" s="387" t="s">
        <v>12</v>
      </c>
      <c r="B7" s="387"/>
      <c r="C7" s="387"/>
      <c r="D7" s="387"/>
      <c r="E7" s="387"/>
      <c r="F7" s="572"/>
      <c r="G7" s="388" t="s">
        <v>13</v>
      </c>
      <c r="H7" s="389"/>
      <c r="I7" s="573" t="s">
        <v>196</v>
      </c>
      <c r="J7" s="387"/>
      <c r="K7" s="387"/>
      <c r="L7" s="387"/>
      <c r="M7" s="290"/>
      <c r="N7" s="3"/>
      <c r="O7" s="3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 ht="15.75">
      <c r="A8" s="414" t="s">
        <v>16</v>
      </c>
      <c r="B8" s="414"/>
      <c r="C8" s="414"/>
      <c r="D8" s="414"/>
      <c r="E8" s="414"/>
      <c r="F8" s="415"/>
      <c r="G8" s="400" t="s">
        <v>17</v>
      </c>
      <c r="H8" s="401"/>
      <c r="I8" s="400" t="s">
        <v>18</v>
      </c>
      <c r="J8" s="399"/>
      <c r="K8" s="399"/>
      <c r="L8" s="399"/>
      <c r="M8" s="290"/>
      <c r="N8" s="3"/>
      <c r="O8" s="3"/>
      <c r="P8" s="49"/>
      <c r="Q8" s="49"/>
      <c r="R8" s="2"/>
      <c r="S8" s="101" t="s">
        <v>117</v>
      </c>
      <c r="T8" s="173"/>
      <c r="U8" s="383" t="s">
        <v>282</v>
      </c>
      <c r="V8" s="383"/>
      <c r="W8" s="383"/>
      <c r="X8" s="105" t="s">
        <v>130</v>
      </c>
      <c r="Y8" s="2"/>
      <c r="Z8" s="49"/>
      <c r="AA8" s="49"/>
      <c r="AB8" s="575"/>
      <c r="AC8" s="576"/>
      <c r="AD8" s="576"/>
      <c r="AE8" s="576"/>
      <c r="AF8" s="577"/>
    </row>
    <row r="9" spans="1:32" ht="15.75">
      <c r="A9" s="388" t="s">
        <v>19</v>
      </c>
      <c r="B9" s="407"/>
      <c r="C9" s="389"/>
      <c r="D9" s="388" t="s">
        <v>20</v>
      </c>
      <c r="E9" s="407"/>
      <c r="F9" s="389"/>
      <c r="G9" s="400" t="s">
        <v>21</v>
      </c>
      <c r="H9" s="401"/>
      <c r="I9" s="400" t="s">
        <v>22</v>
      </c>
      <c r="J9" s="399"/>
      <c r="K9" s="399"/>
      <c r="L9" s="399"/>
      <c r="M9" s="291"/>
      <c r="N9" s="50"/>
      <c r="O9" s="50"/>
      <c r="P9" s="292"/>
      <c r="Q9" s="51"/>
      <c r="R9" s="51"/>
      <c r="S9" s="51"/>
      <c r="T9" s="51"/>
      <c r="U9" s="51"/>
      <c r="V9" s="51"/>
      <c r="W9" s="51"/>
      <c r="X9" s="51"/>
      <c r="Y9" s="51"/>
      <c r="Z9" s="51"/>
      <c r="AA9" s="121" t="s">
        <v>23</v>
      </c>
      <c r="AB9" s="578"/>
      <c r="AC9" s="579"/>
      <c r="AD9" s="579"/>
      <c r="AE9" s="579"/>
      <c r="AF9" s="580"/>
    </row>
    <row r="10" spans="1:32" ht="15.75">
      <c r="A10" s="400" t="s">
        <v>24</v>
      </c>
      <c r="B10" s="399"/>
      <c r="C10" s="401"/>
      <c r="D10" s="400" t="s">
        <v>25</v>
      </c>
      <c r="E10" s="399"/>
      <c r="F10" s="401"/>
      <c r="G10" s="400" t="s">
        <v>26</v>
      </c>
      <c r="H10" s="401"/>
      <c r="I10" s="400" t="s">
        <v>25</v>
      </c>
      <c r="J10" s="399"/>
      <c r="K10" s="399"/>
      <c r="L10" s="399"/>
      <c r="M10" s="290"/>
      <c r="N10" s="3"/>
      <c r="O10" s="3"/>
      <c r="P10" s="49"/>
      <c r="Q10" s="49"/>
      <c r="R10" s="53"/>
      <c r="S10" s="53"/>
      <c r="T10" s="53"/>
      <c r="U10" s="304"/>
      <c r="V10" s="304"/>
      <c r="W10" s="412"/>
      <c r="X10" s="412"/>
      <c r="Y10" s="106"/>
      <c r="Z10" s="53"/>
      <c r="AA10" s="49"/>
      <c r="AB10" s="581"/>
      <c r="AC10" s="582"/>
      <c r="AD10" s="582"/>
      <c r="AE10" s="582"/>
      <c r="AF10" s="583"/>
    </row>
    <row r="11" spans="1:32" ht="15.75">
      <c r="A11" s="413"/>
      <c r="B11" s="414"/>
      <c r="C11" s="415"/>
      <c r="D11" s="413" t="s">
        <v>27</v>
      </c>
      <c r="E11" s="414"/>
      <c r="F11" s="415"/>
      <c r="G11" s="413"/>
      <c r="H11" s="415"/>
      <c r="I11" s="588" t="s">
        <v>27</v>
      </c>
      <c r="J11" s="416"/>
      <c r="K11" s="416"/>
      <c r="L11" s="416"/>
      <c r="M11" s="290"/>
      <c r="N11" s="3"/>
      <c r="O11" s="3"/>
      <c r="P11" s="49"/>
      <c r="Q11" s="49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578"/>
      <c r="AC11" s="579"/>
      <c r="AD11" s="579"/>
      <c r="AE11" s="579"/>
      <c r="AF11" s="580"/>
    </row>
    <row r="12" spans="1:32" ht="16.5" thickBot="1">
      <c r="A12" s="392">
        <v>1</v>
      </c>
      <c r="B12" s="392"/>
      <c r="C12" s="584"/>
      <c r="D12" s="585">
        <v>2</v>
      </c>
      <c r="E12" s="392"/>
      <c r="F12" s="584"/>
      <c r="G12" s="585">
        <v>3</v>
      </c>
      <c r="H12" s="584"/>
      <c r="I12" s="586">
        <v>4</v>
      </c>
      <c r="J12" s="587"/>
      <c r="K12" s="587"/>
      <c r="L12" s="587"/>
      <c r="M12" s="290"/>
      <c r="N12" s="3"/>
      <c r="O12" s="3"/>
      <c r="P12" s="49" t="s">
        <v>28</v>
      </c>
      <c r="Q12" s="49"/>
      <c r="R12" s="412" t="s">
        <v>29</v>
      </c>
      <c r="S12" s="412"/>
      <c r="T12" s="412"/>
      <c r="U12" s="412"/>
      <c r="V12" s="412"/>
      <c r="W12" s="412"/>
      <c r="X12" s="412"/>
      <c r="Y12" s="412"/>
      <c r="Z12" s="412"/>
      <c r="AA12" s="121" t="s">
        <v>30</v>
      </c>
      <c r="AB12" s="581"/>
      <c r="AC12" s="582"/>
      <c r="AD12" s="582"/>
      <c r="AE12" s="582"/>
      <c r="AF12" s="583"/>
    </row>
    <row r="13" spans="1:32" ht="16.5" thickBot="1">
      <c r="A13" s="692" t="s">
        <v>31</v>
      </c>
      <c r="B13" s="693"/>
      <c r="C13" s="693"/>
      <c r="D13" s="420"/>
      <c r="E13" s="421"/>
      <c r="F13" s="422"/>
      <c r="G13" s="590"/>
      <c r="H13" s="424"/>
      <c r="I13" s="591">
        <v>19</v>
      </c>
      <c r="J13" s="425"/>
      <c r="K13" s="425"/>
      <c r="L13" s="425"/>
      <c r="M13" s="293"/>
      <c r="N13" s="3"/>
      <c r="O13" s="3"/>
      <c r="P13" s="49"/>
      <c r="Q13" s="49"/>
      <c r="R13" s="53"/>
      <c r="S13" s="53"/>
      <c r="T13" s="53"/>
      <c r="U13" s="53"/>
      <c r="V13" s="53"/>
      <c r="W13" s="53"/>
      <c r="X13" s="53"/>
      <c r="Y13" s="53"/>
      <c r="Z13" s="53"/>
      <c r="AA13" s="49"/>
      <c r="AB13" s="578"/>
      <c r="AC13" s="579"/>
      <c r="AD13" s="579"/>
      <c r="AE13" s="579"/>
      <c r="AF13" s="580"/>
    </row>
    <row r="14" spans="1:32" ht="15.75">
      <c r="A14" s="697" t="s">
        <v>32</v>
      </c>
      <c r="B14" s="698"/>
      <c r="C14" s="698"/>
      <c r="D14" s="427"/>
      <c r="E14" s="428"/>
      <c r="F14" s="429"/>
      <c r="G14" s="595"/>
      <c r="H14" s="431"/>
      <c r="I14" s="591">
        <v>3</v>
      </c>
      <c r="J14" s="425"/>
      <c r="K14" s="425"/>
      <c r="L14" s="425"/>
      <c r="M14" s="293"/>
      <c r="N14" s="3"/>
      <c r="O14" s="3"/>
      <c r="P14" s="49" t="s">
        <v>33</v>
      </c>
      <c r="Q14" s="49"/>
      <c r="R14" s="49"/>
      <c r="S14" s="49"/>
      <c r="T14" s="49"/>
      <c r="U14" s="49"/>
      <c r="V14" s="49"/>
      <c r="W14" s="432"/>
      <c r="X14" s="432"/>
      <c r="Y14" s="432"/>
      <c r="Z14" s="432"/>
      <c r="AA14" s="596"/>
      <c r="AB14" s="581"/>
      <c r="AC14" s="582"/>
      <c r="AD14" s="582"/>
      <c r="AE14" s="582"/>
      <c r="AF14" s="583"/>
    </row>
    <row r="15" spans="1:32">
      <c r="A15" s="449"/>
      <c r="B15" s="428"/>
      <c r="C15" s="429"/>
      <c r="D15" s="427"/>
      <c r="E15" s="428"/>
      <c r="F15" s="429"/>
      <c r="G15" s="595"/>
      <c r="H15" s="431"/>
      <c r="I15" s="595"/>
      <c r="J15" s="430"/>
      <c r="K15" s="430"/>
      <c r="L15" s="430"/>
      <c r="M15" s="293"/>
      <c r="N15" s="3"/>
      <c r="O15" s="3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578"/>
      <c r="AC15" s="579"/>
      <c r="AD15" s="579"/>
      <c r="AE15" s="579"/>
      <c r="AF15" s="580"/>
    </row>
    <row r="16" spans="1:32" ht="16.5" thickBot="1">
      <c r="A16" s="455"/>
      <c r="B16" s="456"/>
      <c r="C16" s="458"/>
      <c r="D16" s="457"/>
      <c r="E16" s="456"/>
      <c r="F16" s="458"/>
      <c r="G16" s="600"/>
      <c r="H16" s="460"/>
      <c r="I16" s="600"/>
      <c r="J16" s="459"/>
      <c r="K16" s="459"/>
      <c r="L16" s="459"/>
      <c r="M16" s="293"/>
      <c r="N16" s="3"/>
      <c r="O16" s="3"/>
      <c r="P16" s="49" t="s">
        <v>34</v>
      </c>
      <c r="Q16" s="49"/>
      <c r="R16" s="412" t="s">
        <v>35</v>
      </c>
      <c r="S16" s="412"/>
      <c r="T16" s="412"/>
      <c r="U16" s="412"/>
      <c r="V16" s="412"/>
      <c r="W16" s="412"/>
      <c r="X16" s="412"/>
      <c r="Y16" s="412"/>
      <c r="Z16" s="412"/>
      <c r="AA16" s="601"/>
      <c r="AB16" s="597"/>
      <c r="AC16" s="598"/>
      <c r="AD16" s="598"/>
      <c r="AE16" s="598"/>
      <c r="AF16" s="599"/>
    </row>
    <row r="17" spans="1:32" ht="15.75" thickBot="1">
      <c r="A17" s="607" t="s">
        <v>36</v>
      </c>
      <c r="B17" s="607"/>
      <c r="C17" s="607"/>
      <c r="D17" s="607"/>
      <c r="E17" s="607"/>
      <c r="F17" s="607"/>
      <c r="G17" s="607"/>
      <c r="H17" s="607"/>
      <c r="I17" s="607"/>
      <c r="J17" s="607"/>
      <c r="K17" s="607"/>
      <c r="L17" s="607"/>
      <c r="M17" s="294"/>
      <c r="N17" s="3"/>
      <c r="O17" s="3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 ht="15.75" customHeight="1" thickBot="1">
      <c r="A18" s="470" t="s">
        <v>37</v>
      </c>
      <c r="B18" s="605"/>
      <c r="C18" s="605"/>
      <c r="D18" s="605"/>
      <c r="E18" s="605"/>
      <c r="F18" s="543"/>
      <c r="G18" s="12" t="s">
        <v>38</v>
      </c>
      <c r="H18" s="608" t="s">
        <v>39</v>
      </c>
      <c r="I18" s="609"/>
      <c r="J18" s="609"/>
      <c r="K18" s="609"/>
      <c r="L18" s="609"/>
      <c r="M18" s="609"/>
      <c r="N18" s="296"/>
      <c r="O18" s="296"/>
      <c r="P18" s="610" t="s">
        <v>40</v>
      </c>
      <c r="Q18" s="611"/>
      <c r="R18" s="611"/>
      <c r="S18" s="611"/>
      <c r="T18" s="611"/>
      <c r="U18" s="611"/>
      <c r="V18" s="611"/>
      <c r="W18" s="611"/>
      <c r="X18" s="611"/>
      <c r="Y18" s="611"/>
      <c r="Z18" s="611"/>
      <c r="AA18" s="612"/>
      <c r="AB18" s="613" t="s">
        <v>41</v>
      </c>
      <c r="AC18" s="614"/>
      <c r="AD18" s="614"/>
      <c r="AE18" s="614"/>
      <c r="AF18" s="615"/>
    </row>
    <row r="19" spans="1:32" ht="15.75" customHeight="1" thickBot="1">
      <c r="A19" s="470" t="s">
        <v>42</v>
      </c>
      <c r="B19" s="605"/>
      <c r="C19" s="605"/>
      <c r="D19" s="543"/>
      <c r="E19" s="61"/>
      <c r="F19" s="12" t="s">
        <v>43</v>
      </c>
      <c r="G19" s="619" t="s">
        <v>44</v>
      </c>
      <c r="H19" s="447" t="s">
        <v>45</v>
      </c>
      <c r="I19" s="606"/>
      <c r="J19" s="606"/>
      <c r="K19" s="606"/>
      <c r="L19" s="606"/>
      <c r="M19" s="447" t="s">
        <v>46</v>
      </c>
      <c r="N19" s="448"/>
      <c r="O19" s="14"/>
      <c r="P19" s="445" t="s">
        <v>47</v>
      </c>
      <c r="Q19" s="606"/>
      <c r="R19" s="606"/>
      <c r="S19" s="606"/>
      <c r="T19" s="606"/>
      <c r="U19" s="448"/>
      <c r="V19" s="56"/>
      <c r="W19" s="606" t="s">
        <v>48</v>
      </c>
      <c r="X19" s="606"/>
      <c r="Y19" s="723" t="s">
        <v>49</v>
      </c>
      <c r="Z19" s="689"/>
      <c r="AA19" s="690"/>
      <c r="AB19" s="616"/>
      <c r="AC19" s="617"/>
      <c r="AD19" s="617"/>
      <c r="AE19" s="617"/>
      <c r="AF19" s="618"/>
    </row>
    <row r="20" spans="1:32">
      <c r="A20" s="470"/>
      <c r="B20" s="605"/>
      <c r="C20" s="605"/>
      <c r="D20" s="543"/>
      <c r="E20" s="61"/>
      <c r="F20" s="12"/>
      <c r="G20" s="620"/>
      <c r="H20" s="472"/>
      <c r="I20" s="605"/>
      <c r="J20" s="605"/>
      <c r="K20" s="605"/>
      <c r="L20" s="605"/>
      <c r="M20" s="472"/>
      <c r="N20" s="473"/>
      <c r="O20" s="298"/>
      <c r="P20" s="470"/>
      <c r="Q20" s="605"/>
      <c r="R20" s="605"/>
      <c r="S20" s="605"/>
      <c r="T20" s="605"/>
      <c r="U20" s="473"/>
      <c r="V20" s="59"/>
      <c r="W20" s="605"/>
      <c r="X20" s="605"/>
      <c r="Y20" s="724"/>
      <c r="Z20" s="566"/>
      <c r="AA20" s="691"/>
      <c r="AB20" s="447" t="s">
        <v>50</v>
      </c>
      <c r="AC20" s="606"/>
      <c r="AD20" s="606"/>
      <c r="AE20" s="606"/>
      <c r="AF20" s="538"/>
    </row>
    <row r="21" spans="1:32" ht="15.75" customHeight="1" thickBot="1">
      <c r="A21" s="470"/>
      <c r="B21" s="605"/>
      <c r="C21" s="605"/>
      <c r="D21" s="543"/>
      <c r="E21" s="61"/>
      <c r="F21" s="12"/>
      <c r="G21" s="95"/>
      <c r="H21" s="627" t="s">
        <v>197</v>
      </c>
      <c r="I21" s="628"/>
      <c r="J21" s="539" t="s">
        <v>162</v>
      </c>
      <c r="K21" s="539" t="s">
        <v>52</v>
      </c>
      <c r="L21" s="621" t="s">
        <v>53</v>
      </c>
      <c r="M21" s="627" t="s">
        <v>91</v>
      </c>
      <c r="N21" s="495" t="s">
        <v>220</v>
      </c>
      <c r="O21" s="489" t="s">
        <v>198</v>
      </c>
      <c r="P21" s="491" t="s">
        <v>199</v>
      </c>
      <c r="Q21" s="491" t="s">
        <v>200</v>
      </c>
      <c r="R21" s="491" t="s">
        <v>201</v>
      </c>
      <c r="S21" s="491" t="s">
        <v>202</v>
      </c>
      <c r="T21" s="491"/>
      <c r="U21" s="725" t="s">
        <v>60</v>
      </c>
      <c r="V21" s="726" t="s">
        <v>203</v>
      </c>
      <c r="W21" s="628" t="s">
        <v>53</v>
      </c>
      <c r="X21" s="628" t="s">
        <v>54</v>
      </c>
      <c r="Y21" s="491" t="s">
        <v>199</v>
      </c>
      <c r="Z21" s="491" t="s">
        <v>202</v>
      </c>
      <c r="AA21" s="498" t="s">
        <v>60</v>
      </c>
      <c r="AB21" s="499" t="s">
        <v>63</v>
      </c>
      <c r="AC21" s="499"/>
      <c r="AD21" s="500"/>
      <c r="AE21" s="500"/>
      <c r="AF21" s="501"/>
    </row>
    <row r="22" spans="1:32" ht="22.5" customHeight="1">
      <c r="A22" s="470"/>
      <c r="B22" s="605"/>
      <c r="C22" s="605"/>
      <c r="D22" s="543"/>
      <c r="E22" s="61"/>
      <c r="F22" s="12"/>
      <c r="G22" s="95"/>
      <c r="H22" s="629"/>
      <c r="I22" s="630"/>
      <c r="J22" s="540"/>
      <c r="K22" s="540"/>
      <c r="L22" s="622"/>
      <c r="M22" s="629"/>
      <c r="N22" s="496"/>
      <c r="O22" s="489"/>
      <c r="P22" s="491"/>
      <c r="Q22" s="491"/>
      <c r="R22" s="491"/>
      <c r="S22" s="491"/>
      <c r="T22" s="491"/>
      <c r="U22" s="725"/>
      <c r="V22" s="726"/>
      <c r="W22" s="630"/>
      <c r="X22" s="630"/>
      <c r="Y22" s="491"/>
      <c r="Z22" s="491"/>
      <c r="AA22" s="498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87" customHeight="1">
      <c r="A23" s="470"/>
      <c r="B23" s="605"/>
      <c r="C23" s="605"/>
      <c r="D23" s="543"/>
      <c r="E23" s="222" t="s">
        <v>32</v>
      </c>
      <c r="F23" s="222" t="s">
        <v>31</v>
      </c>
      <c r="G23" s="95"/>
      <c r="H23" s="631"/>
      <c r="I23" s="632"/>
      <c r="J23" s="541"/>
      <c r="K23" s="541"/>
      <c r="L23" s="623"/>
      <c r="M23" s="631"/>
      <c r="N23" s="497"/>
      <c r="O23" s="489"/>
      <c r="P23" s="491"/>
      <c r="Q23" s="491"/>
      <c r="R23" s="491"/>
      <c r="S23" s="491"/>
      <c r="T23" s="491"/>
      <c r="U23" s="725"/>
      <c r="V23" s="726"/>
      <c r="W23" s="632"/>
      <c r="X23" s="632"/>
      <c r="Y23" s="491"/>
      <c r="Z23" s="491"/>
      <c r="AA23" s="498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20.100000000000001" customHeight="1">
      <c r="A24" s="637">
        <v>1</v>
      </c>
      <c r="B24" s="638"/>
      <c r="C24" s="638"/>
      <c r="D24" s="639"/>
      <c r="E24" s="279"/>
      <c r="F24" s="22"/>
      <c r="G24" s="23" t="s">
        <v>71</v>
      </c>
      <c r="H24" s="640">
        <v>3</v>
      </c>
      <c r="I24" s="641"/>
      <c r="J24" s="62">
        <v>4</v>
      </c>
      <c r="K24" s="107">
        <v>5</v>
      </c>
      <c r="L24" s="107">
        <v>6</v>
      </c>
      <c r="M24" s="24">
        <v>7</v>
      </c>
      <c r="N24" s="24"/>
      <c r="O24" s="24">
        <v>8</v>
      </c>
      <c r="P24" s="62">
        <v>9</v>
      </c>
      <c r="Q24" s="62">
        <v>10</v>
      </c>
      <c r="R24" s="62">
        <v>11</v>
      </c>
      <c r="S24" s="62">
        <v>12</v>
      </c>
      <c r="T24" s="107">
        <v>13</v>
      </c>
      <c r="U24" s="107">
        <v>14</v>
      </c>
      <c r="V24" s="62"/>
      <c r="W24" s="65">
        <v>15</v>
      </c>
      <c r="X24" s="62">
        <v>16</v>
      </c>
      <c r="Y24" s="24">
        <v>17</v>
      </c>
      <c r="Z24" s="62">
        <v>18</v>
      </c>
      <c r="AA24" s="108">
        <v>19</v>
      </c>
      <c r="AB24" s="24">
        <v>20</v>
      </c>
      <c r="AC24" s="62">
        <v>21</v>
      </c>
      <c r="AD24" s="62">
        <v>22</v>
      </c>
      <c r="AE24" s="62">
        <v>23</v>
      </c>
      <c r="AF24" s="62">
        <v>24</v>
      </c>
    </row>
    <row r="25" spans="1:32" ht="20.100000000000001" customHeight="1">
      <c r="A25" s="642" t="s">
        <v>72</v>
      </c>
      <c r="B25" s="643"/>
      <c r="C25" s="643"/>
      <c r="D25" s="644"/>
      <c r="E25" s="282">
        <f>I14</f>
        <v>3</v>
      </c>
      <c r="F25" s="283">
        <f>I13</f>
        <v>19</v>
      </c>
      <c r="G25" s="26" t="s">
        <v>126</v>
      </c>
      <c r="H25" s="645"/>
      <c r="I25" s="646"/>
      <c r="J25" s="66"/>
      <c r="K25" s="96"/>
      <c r="L25" s="96"/>
      <c r="M25" s="27"/>
      <c r="N25" s="27"/>
      <c r="O25" s="27"/>
      <c r="P25" s="66"/>
      <c r="Q25" s="66"/>
      <c r="R25" s="66"/>
      <c r="S25" s="66"/>
      <c r="T25" s="96"/>
      <c r="U25" s="96"/>
      <c r="V25" s="66"/>
      <c r="W25" s="69"/>
      <c r="X25" s="66"/>
      <c r="Y25" s="27"/>
      <c r="Z25" s="66"/>
      <c r="AA25" s="109"/>
      <c r="AB25" s="125"/>
      <c r="AC25" s="126"/>
      <c r="AD25" s="306"/>
      <c r="AE25" s="125"/>
      <c r="AF25" s="129"/>
    </row>
    <row r="26" spans="1:32" ht="20.100000000000001" customHeight="1" thickBot="1">
      <c r="A26" s="647" t="s">
        <v>74</v>
      </c>
      <c r="B26" s="648"/>
      <c r="C26" s="648"/>
      <c r="D26" s="649"/>
      <c r="E26" s="285"/>
      <c r="F26" s="28"/>
      <c r="G26" s="30" t="s">
        <v>126</v>
      </c>
      <c r="H26" s="650"/>
      <c r="I26" s="651"/>
      <c r="J26" s="70"/>
      <c r="K26" s="110"/>
      <c r="L26" s="110"/>
      <c r="M26" s="31"/>
      <c r="N26" s="31"/>
      <c r="O26" s="31"/>
      <c r="P26" s="70"/>
      <c r="Q26" s="70"/>
      <c r="R26" s="70"/>
      <c r="S26" s="70"/>
      <c r="T26" s="110"/>
      <c r="U26" s="110"/>
      <c r="V26" s="66"/>
      <c r="W26" s="73"/>
      <c r="X26" s="70"/>
      <c r="Y26" s="31"/>
      <c r="Z26" s="70"/>
      <c r="AA26" s="111"/>
      <c r="AB26" s="307"/>
      <c r="AC26" s="131"/>
      <c r="AD26" s="132"/>
      <c r="AE26" s="133"/>
      <c r="AF26" s="134"/>
    </row>
    <row r="27" spans="1:32" s="278" customFormat="1" ht="24.95" customHeight="1" thickTop="1">
      <c r="A27" s="658" t="s">
        <v>75</v>
      </c>
      <c r="B27" s="659"/>
      <c r="C27" s="659"/>
      <c r="D27" s="660"/>
      <c r="E27" s="287">
        <f>E25</f>
        <v>3</v>
      </c>
      <c r="F27" s="25">
        <f>F25</f>
        <v>19</v>
      </c>
      <c r="G27" s="26" t="s">
        <v>126</v>
      </c>
      <c r="H27" s="516"/>
      <c r="I27" s="517"/>
      <c r="J27" s="75"/>
      <c r="K27" s="112"/>
      <c r="L27" s="112"/>
      <c r="M27" s="78"/>
      <c r="N27" s="78"/>
      <c r="O27" s="78"/>
      <c r="P27" s="75"/>
      <c r="Q27" s="75">
        <v>6.5000000000000002E-2</v>
      </c>
      <c r="R27" s="75"/>
      <c r="S27" s="75"/>
      <c r="T27" s="112"/>
      <c r="U27" s="112"/>
      <c r="V27" s="74"/>
      <c r="W27" s="79"/>
      <c r="X27" s="75"/>
      <c r="Y27" s="75"/>
      <c r="Z27" s="75"/>
      <c r="AA27" s="113"/>
      <c r="AB27" s="79">
        <f t="shared" ref="AB27:AB38" si="0">SUM(H27:X27)</f>
        <v>6.5000000000000002E-2</v>
      </c>
      <c r="AC27" s="136">
        <f>AF27-AE27</f>
        <v>1.38</v>
      </c>
      <c r="AD27" s="137">
        <f>SUM(Y27:AA27)</f>
        <v>0</v>
      </c>
      <c r="AE27" s="138">
        <f t="shared" ref="AE27:AE38" si="1">AD27*E27</f>
        <v>0</v>
      </c>
      <c r="AF27" s="139">
        <v>1.38</v>
      </c>
    </row>
    <row r="28" spans="1:32" s="278" customFormat="1" ht="24.95" customHeight="1">
      <c r="A28" s="634" t="s">
        <v>77</v>
      </c>
      <c r="B28" s="635"/>
      <c r="C28" s="635"/>
      <c r="D28" s="636"/>
      <c r="E28" s="287">
        <f>E27</f>
        <v>3</v>
      </c>
      <c r="F28" s="25">
        <f>F27</f>
        <v>19</v>
      </c>
      <c r="G28" s="26" t="s">
        <v>126</v>
      </c>
      <c r="H28" s="518">
        <v>1E-3</v>
      </c>
      <c r="I28" s="519"/>
      <c r="J28" s="74"/>
      <c r="K28" s="114"/>
      <c r="L28" s="114"/>
      <c r="M28" s="34"/>
      <c r="N28" s="34"/>
      <c r="O28" s="34"/>
      <c r="P28" s="74">
        <v>1E-3</v>
      </c>
      <c r="Q28" s="74">
        <v>1E-3</v>
      </c>
      <c r="R28" s="74">
        <v>1E-3</v>
      </c>
      <c r="S28" s="74"/>
      <c r="T28" s="114"/>
      <c r="U28" s="114"/>
      <c r="V28" s="74"/>
      <c r="W28" s="82"/>
      <c r="X28" s="74"/>
      <c r="Y28" s="74">
        <v>1E-3</v>
      </c>
      <c r="Z28" s="74"/>
      <c r="AA28" s="115"/>
      <c r="AB28" s="79">
        <f t="shared" si="0"/>
        <v>4.0000000000000001E-3</v>
      </c>
      <c r="AC28" s="136">
        <f t="shared" ref="AC28:AC38" si="2">AF28-AE28</f>
        <v>0.14699999999999999</v>
      </c>
      <c r="AD28" s="137">
        <f t="shared" ref="AD28:AD38" si="3">SUM(Y28:AA28)</f>
        <v>1E-3</v>
      </c>
      <c r="AE28" s="138">
        <f t="shared" si="1"/>
        <v>3.0000000000000001E-3</v>
      </c>
      <c r="AF28" s="139">
        <v>0.15</v>
      </c>
    </row>
    <row r="29" spans="1:32" s="278" customFormat="1" ht="24.95" customHeight="1">
      <c r="A29" s="520" t="s">
        <v>204</v>
      </c>
      <c r="B29" s="520"/>
      <c r="C29" s="520"/>
      <c r="D29" s="520"/>
      <c r="E29" s="287">
        <f t="shared" ref="E29:E37" si="4">E27</f>
        <v>3</v>
      </c>
      <c r="F29" s="25">
        <f t="shared" ref="F29:F37" si="5">F28</f>
        <v>19</v>
      </c>
      <c r="G29" s="26" t="s">
        <v>126</v>
      </c>
      <c r="H29" s="518"/>
      <c r="I29" s="519"/>
      <c r="J29" s="74"/>
      <c r="K29" s="114"/>
      <c r="L29" s="114"/>
      <c r="M29" s="34"/>
      <c r="N29" s="34"/>
      <c r="O29" s="34"/>
      <c r="P29" s="74">
        <v>8.1000000000000003E-2</v>
      </c>
      <c r="Q29" s="74"/>
      <c r="R29" s="74"/>
      <c r="S29" s="74"/>
      <c r="T29" s="114"/>
      <c r="U29" s="114"/>
      <c r="V29" s="74"/>
      <c r="W29" s="82"/>
      <c r="X29" s="74"/>
      <c r="Y29" s="74">
        <v>8.1000000000000003E-2</v>
      </c>
      <c r="Z29" s="74"/>
      <c r="AA29" s="115"/>
      <c r="AB29" s="79">
        <f t="shared" si="0"/>
        <v>8.1000000000000003E-2</v>
      </c>
      <c r="AC29" s="136">
        <f t="shared" si="2"/>
        <v>1.657</v>
      </c>
      <c r="AD29" s="137">
        <f t="shared" si="3"/>
        <v>8.1000000000000003E-2</v>
      </c>
      <c r="AE29" s="138">
        <f t="shared" si="1"/>
        <v>0.24299999999999999</v>
      </c>
      <c r="AF29" s="139">
        <v>1.9</v>
      </c>
    </row>
    <row r="30" spans="1:32" s="278" customFormat="1" ht="24.95" customHeight="1">
      <c r="A30" s="634" t="s">
        <v>78</v>
      </c>
      <c r="B30" s="635"/>
      <c r="C30" s="635"/>
      <c r="D30" s="636"/>
      <c r="E30" s="287">
        <f t="shared" si="4"/>
        <v>3</v>
      </c>
      <c r="F30" s="25">
        <f t="shared" si="5"/>
        <v>19</v>
      </c>
      <c r="G30" s="26" t="s">
        <v>126</v>
      </c>
      <c r="H30" s="518">
        <v>2E-3</v>
      </c>
      <c r="I30" s="519"/>
      <c r="J30" s="75"/>
      <c r="K30" s="112">
        <v>5.0000000000000001E-3</v>
      </c>
      <c r="L30" s="112"/>
      <c r="M30" s="78"/>
      <c r="N30" s="78"/>
      <c r="O30" s="34"/>
      <c r="P30" s="74">
        <v>4.0000000000000001E-3</v>
      </c>
      <c r="Q30" s="74"/>
      <c r="R30" s="74">
        <v>3.0000000000000001E-3</v>
      </c>
      <c r="S30" s="74"/>
      <c r="T30" s="114"/>
      <c r="U30" s="114"/>
      <c r="V30" s="74"/>
      <c r="W30" s="79"/>
      <c r="X30" s="75"/>
      <c r="Y30" s="74">
        <v>4.0000000000000001E-3</v>
      </c>
      <c r="Z30" s="75"/>
      <c r="AA30" s="113"/>
      <c r="AB30" s="79">
        <f t="shared" si="0"/>
        <v>1.3999999999999999E-2</v>
      </c>
      <c r="AC30" s="136">
        <f t="shared" si="2"/>
        <v>0.17299999999999999</v>
      </c>
      <c r="AD30" s="137">
        <f t="shared" si="3"/>
        <v>4.0000000000000001E-3</v>
      </c>
      <c r="AE30" s="138">
        <f t="shared" si="1"/>
        <v>1.2E-2</v>
      </c>
      <c r="AF30" s="139">
        <v>0.185</v>
      </c>
    </row>
    <row r="31" spans="1:32" s="278" customFormat="1" ht="24.95" customHeight="1">
      <c r="A31" s="634" t="s">
        <v>79</v>
      </c>
      <c r="B31" s="635"/>
      <c r="C31" s="635"/>
      <c r="D31" s="636"/>
      <c r="E31" s="287">
        <f t="shared" si="4"/>
        <v>3</v>
      </c>
      <c r="F31" s="25">
        <f t="shared" si="5"/>
        <v>19</v>
      </c>
      <c r="G31" s="26" t="s">
        <v>126</v>
      </c>
      <c r="H31" s="518"/>
      <c r="I31" s="519"/>
      <c r="J31" s="74"/>
      <c r="K31" s="114"/>
      <c r="L31" s="114"/>
      <c r="M31" s="34"/>
      <c r="N31" s="34"/>
      <c r="O31" s="34">
        <v>5.0000000000000001E-3</v>
      </c>
      <c r="P31" s="74"/>
      <c r="Q31" s="74">
        <v>2E-3</v>
      </c>
      <c r="R31" s="74">
        <v>5.0000000000000001E-3</v>
      </c>
      <c r="S31" s="74"/>
      <c r="T31" s="114"/>
      <c r="U31" s="114"/>
      <c r="V31" s="74">
        <v>1E-3</v>
      </c>
      <c r="W31" s="82"/>
      <c r="X31" s="74"/>
      <c r="Y31" s="74"/>
      <c r="Z31" s="74"/>
      <c r="AA31" s="115"/>
      <c r="AB31" s="79">
        <f t="shared" si="0"/>
        <v>1.3000000000000001E-2</v>
      </c>
      <c r="AC31" s="136">
        <f t="shared" si="2"/>
        <v>0.35</v>
      </c>
      <c r="AD31" s="137">
        <f t="shared" si="3"/>
        <v>0</v>
      </c>
      <c r="AE31" s="138">
        <f t="shared" si="1"/>
        <v>0</v>
      </c>
      <c r="AF31" s="139">
        <v>0.35</v>
      </c>
    </row>
    <row r="32" spans="1:32" s="278" customFormat="1" ht="24.95" customHeight="1">
      <c r="A32" s="634" t="s">
        <v>80</v>
      </c>
      <c r="B32" s="635"/>
      <c r="C32" s="635"/>
      <c r="D32" s="636"/>
      <c r="E32" s="287">
        <f t="shared" si="4"/>
        <v>3</v>
      </c>
      <c r="F32" s="25">
        <f t="shared" si="5"/>
        <v>19</v>
      </c>
      <c r="G32" s="26" t="s">
        <v>126</v>
      </c>
      <c r="H32" s="518">
        <v>0.14000000000000001</v>
      </c>
      <c r="I32" s="519"/>
      <c r="J32" s="74"/>
      <c r="K32" s="114"/>
      <c r="L32" s="114"/>
      <c r="M32" s="34"/>
      <c r="N32" s="34"/>
      <c r="O32" s="34"/>
      <c r="P32" s="74"/>
      <c r="Q32" s="74">
        <v>8.0000000000000002E-3</v>
      </c>
      <c r="R32" s="74"/>
      <c r="S32" s="74"/>
      <c r="T32" s="114"/>
      <c r="U32" s="114"/>
      <c r="V32" s="74">
        <v>1.7000000000000001E-2</v>
      </c>
      <c r="W32" s="82"/>
      <c r="X32" s="74"/>
      <c r="Y32" s="74"/>
      <c r="Z32" s="74"/>
      <c r="AA32" s="115"/>
      <c r="AB32" s="79">
        <f t="shared" si="0"/>
        <v>0.16500000000000004</v>
      </c>
      <c r="AC32" s="136">
        <f t="shared" si="2"/>
        <v>3</v>
      </c>
      <c r="AD32" s="137">
        <f t="shared" si="3"/>
        <v>0</v>
      </c>
      <c r="AE32" s="138">
        <f t="shared" si="1"/>
        <v>0</v>
      </c>
      <c r="AF32" s="139">
        <v>3</v>
      </c>
    </row>
    <row r="33" spans="1:32" s="278" customFormat="1" ht="24.95" hidden="1" customHeight="1">
      <c r="A33" s="634" t="s">
        <v>81</v>
      </c>
      <c r="B33" s="635"/>
      <c r="C33" s="635"/>
      <c r="D33" s="636"/>
      <c r="E33" s="287">
        <f t="shared" si="4"/>
        <v>3</v>
      </c>
      <c r="F33" s="25">
        <f t="shared" si="5"/>
        <v>19</v>
      </c>
      <c r="G33" s="26" t="s">
        <v>126</v>
      </c>
      <c r="H33" s="518"/>
      <c r="I33" s="519"/>
      <c r="J33" s="74"/>
      <c r="K33" s="114"/>
      <c r="L33" s="114"/>
      <c r="M33" s="34"/>
      <c r="N33" s="34"/>
      <c r="O33" s="34"/>
      <c r="P33" s="74"/>
      <c r="Q33" s="74"/>
      <c r="R33" s="74"/>
      <c r="S33" s="74"/>
      <c r="T33" s="114"/>
      <c r="U33" s="114"/>
      <c r="V33" s="74"/>
      <c r="W33" s="82"/>
      <c r="X33" s="74"/>
      <c r="Y33" s="74"/>
      <c r="Z33" s="74"/>
      <c r="AA33" s="115"/>
      <c r="AB33" s="79">
        <f t="shared" si="0"/>
        <v>0</v>
      </c>
      <c r="AC33" s="136">
        <f t="shared" ca="1" si="2"/>
        <v>1.38</v>
      </c>
      <c r="AD33" s="137">
        <f t="shared" si="3"/>
        <v>0</v>
      </c>
      <c r="AE33" s="138">
        <f t="shared" si="1"/>
        <v>0</v>
      </c>
      <c r="AF33" s="139">
        <f t="shared" ref="AF33" ca="1" si="6">AE33+AC33</f>
        <v>0</v>
      </c>
    </row>
    <row r="34" spans="1:32" s="278" customFormat="1" ht="24.95" customHeight="1">
      <c r="A34" s="634" t="s">
        <v>82</v>
      </c>
      <c r="B34" s="635"/>
      <c r="C34" s="635"/>
      <c r="D34" s="636"/>
      <c r="E34" s="287">
        <f>E31</f>
        <v>3</v>
      </c>
      <c r="F34" s="25">
        <f>F32</f>
        <v>19</v>
      </c>
      <c r="G34" s="26" t="s">
        <v>126</v>
      </c>
      <c r="H34" s="518"/>
      <c r="I34" s="519"/>
      <c r="J34" s="74"/>
      <c r="K34" s="114"/>
      <c r="L34" s="114"/>
      <c r="M34" s="34"/>
      <c r="N34" s="34"/>
      <c r="O34" s="34"/>
      <c r="P34" s="74"/>
      <c r="Q34" s="74">
        <v>3.0000000000000001E-3</v>
      </c>
      <c r="R34" s="74"/>
      <c r="S34" s="74"/>
      <c r="T34" s="114"/>
      <c r="U34" s="114"/>
      <c r="V34" s="74">
        <v>3.0000000000000001E-3</v>
      </c>
      <c r="W34" s="82"/>
      <c r="X34" s="74"/>
      <c r="Y34" s="74"/>
      <c r="Z34" s="74"/>
      <c r="AA34" s="115"/>
      <c r="AB34" s="79">
        <f t="shared" si="0"/>
        <v>6.0000000000000001E-3</v>
      </c>
      <c r="AC34" s="136">
        <f t="shared" si="2"/>
        <v>2</v>
      </c>
      <c r="AD34" s="137">
        <f t="shared" si="3"/>
        <v>0</v>
      </c>
      <c r="AE34" s="138">
        <f t="shared" si="1"/>
        <v>0</v>
      </c>
      <c r="AF34" s="139">
        <v>2</v>
      </c>
    </row>
    <row r="35" spans="1:32" s="278" customFormat="1" ht="24.95" customHeight="1">
      <c r="A35" s="634" t="s">
        <v>205</v>
      </c>
      <c r="B35" s="635"/>
      <c r="C35" s="635"/>
      <c r="D35" s="636"/>
      <c r="E35" s="287">
        <f>E32</f>
        <v>3</v>
      </c>
      <c r="F35" s="25">
        <f t="shared" si="5"/>
        <v>19</v>
      </c>
      <c r="G35" s="26" t="s">
        <v>126</v>
      </c>
      <c r="H35" s="518"/>
      <c r="I35" s="519"/>
      <c r="J35" s="74"/>
      <c r="K35" s="114"/>
      <c r="L35" s="114"/>
      <c r="M35" s="34"/>
      <c r="N35" s="34"/>
      <c r="O35" s="34"/>
      <c r="P35" s="74"/>
      <c r="Q35" s="74">
        <v>7.0000000000000001E-3</v>
      </c>
      <c r="R35" s="74">
        <v>2E-3</v>
      </c>
      <c r="S35" s="74"/>
      <c r="T35" s="114"/>
      <c r="U35" s="114"/>
      <c r="V35" s="74">
        <v>3.6999999999999998E-2</v>
      </c>
      <c r="W35" s="82"/>
      <c r="X35" s="74"/>
      <c r="Y35" s="74"/>
      <c r="Z35" s="74"/>
      <c r="AA35" s="115"/>
      <c r="AB35" s="79">
        <f t="shared" si="0"/>
        <v>4.5999999999999999E-2</v>
      </c>
      <c r="AC35" s="136">
        <f t="shared" si="2"/>
        <v>0.9</v>
      </c>
      <c r="AD35" s="137">
        <f t="shared" si="3"/>
        <v>0</v>
      </c>
      <c r="AE35" s="138">
        <f t="shared" si="1"/>
        <v>0</v>
      </c>
      <c r="AF35" s="139">
        <v>0.9</v>
      </c>
    </row>
    <row r="36" spans="1:32" s="278" customFormat="1" ht="24.95" customHeight="1">
      <c r="A36" s="634" t="s">
        <v>85</v>
      </c>
      <c r="B36" s="635"/>
      <c r="C36" s="635"/>
      <c r="D36" s="636"/>
      <c r="E36" s="287">
        <f t="shared" si="4"/>
        <v>3</v>
      </c>
      <c r="F36" s="25">
        <f t="shared" si="5"/>
        <v>19</v>
      </c>
      <c r="G36" s="26" t="s">
        <v>126</v>
      </c>
      <c r="H36" s="518"/>
      <c r="I36" s="519"/>
      <c r="J36" s="85"/>
      <c r="K36" s="116"/>
      <c r="L36" s="116"/>
      <c r="M36" s="46"/>
      <c r="N36" s="46"/>
      <c r="O36" s="46"/>
      <c r="P36" s="85"/>
      <c r="Q36" s="85"/>
      <c r="R36" s="85"/>
      <c r="S36" s="85"/>
      <c r="T36" s="116"/>
      <c r="U36" s="116"/>
      <c r="V36" s="74">
        <v>1E-3</v>
      </c>
      <c r="W36" s="88"/>
      <c r="X36" s="85"/>
      <c r="Y36" s="85"/>
      <c r="Z36" s="85"/>
      <c r="AA36" s="117"/>
      <c r="AB36" s="79">
        <f t="shared" si="0"/>
        <v>1E-3</v>
      </c>
      <c r="AC36" s="136">
        <f t="shared" si="2"/>
        <v>0.01</v>
      </c>
      <c r="AD36" s="137">
        <f t="shared" si="3"/>
        <v>0</v>
      </c>
      <c r="AE36" s="138">
        <f t="shared" si="1"/>
        <v>0</v>
      </c>
      <c r="AF36" s="139">
        <v>0.01</v>
      </c>
    </row>
    <row r="37" spans="1:32" s="278" customFormat="1" ht="24.95" customHeight="1">
      <c r="A37" s="634" t="s">
        <v>86</v>
      </c>
      <c r="B37" s="635"/>
      <c r="C37" s="635"/>
      <c r="D37" s="636"/>
      <c r="E37" s="287">
        <f t="shared" si="4"/>
        <v>3</v>
      </c>
      <c r="F37" s="25">
        <f t="shared" si="5"/>
        <v>19</v>
      </c>
      <c r="G37" s="26" t="s">
        <v>126</v>
      </c>
      <c r="H37" s="518"/>
      <c r="I37" s="519"/>
      <c r="J37" s="85"/>
      <c r="K37" s="116"/>
      <c r="L37" s="116"/>
      <c r="M37" s="46"/>
      <c r="N37" s="46"/>
      <c r="O37" s="46"/>
      <c r="P37" s="85"/>
      <c r="Q37" s="85"/>
      <c r="R37" s="85"/>
      <c r="S37" s="85"/>
      <c r="T37" s="116"/>
      <c r="U37" s="116"/>
      <c r="V37" s="74">
        <v>1E-3</v>
      </c>
      <c r="W37" s="88"/>
      <c r="X37" s="85"/>
      <c r="Y37" s="85"/>
      <c r="Z37" s="85"/>
      <c r="AA37" s="117"/>
      <c r="AB37" s="79">
        <f t="shared" si="0"/>
        <v>1E-3</v>
      </c>
      <c r="AC37" s="136">
        <f t="shared" si="2"/>
        <v>2E-3</v>
      </c>
      <c r="AD37" s="137">
        <f t="shared" si="3"/>
        <v>0</v>
      </c>
      <c r="AE37" s="138">
        <f t="shared" si="1"/>
        <v>0</v>
      </c>
      <c r="AF37" s="139">
        <v>2E-3</v>
      </c>
    </row>
    <row r="38" spans="1:32" s="278" customFormat="1" ht="24.95" customHeight="1" thickBot="1">
      <c r="A38" s="652" t="s">
        <v>177</v>
      </c>
      <c r="B38" s="653"/>
      <c r="C38" s="653"/>
      <c r="D38" s="654"/>
      <c r="E38" s="287">
        <f>E35</f>
        <v>3</v>
      </c>
      <c r="F38" s="179">
        <f>F35</f>
        <v>19</v>
      </c>
      <c r="G38" s="26" t="s">
        <v>126</v>
      </c>
      <c r="H38" s="529">
        <v>0.02</v>
      </c>
      <c r="I38" s="530"/>
      <c r="J38" s="89"/>
      <c r="K38" s="118"/>
      <c r="L38" s="118"/>
      <c r="M38" s="38"/>
      <c r="N38" s="38"/>
      <c r="O38" s="38"/>
      <c r="P38" s="89"/>
      <c r="Q38" s="89"/>
      <c r="R38" s="89"/>
      <c r="S38" s="89"/>
      <c r="T38" s="118"/>
      <c r="U38" s="118"/>
      <c r="V38" s="74"/>
      <c r="W38" s="120"/>
      <c r="X38" s="89"/>
      <c r="Y38" s="89"/>
      <c r="Z38" s="89"/>
      <c r="AA38" s="119"/>
      <c r="AB38" s="79">
        <f t="shared" si="0"/>
        <v>0.02</v>
      </c>
      <c r="AC38" s="136">
        <f t="shared" si="2"/>
        <v>0.35</v>
      </c>
      <c r="AD38" s="137">
        <f t="shared" si="3"/>
        <v>0</v>
      </c>
      <c r="AE38" s="138">
        <f t="shared" si="1"/>
        <v>0</v>
      </c>
      <c r="AF38" s="139">
        <v>0.35</v>
      </c>
    </row>
    <row r="39" spans="1:32" ht="31.5" customHeight="1" thickBot="1">
      <c r="A39" s="39"/>
      <c r="B39" s="39"/>
      <c r="C39" s="39"/>
      <c r="D39" s="39"/>
      <c r="E39" s="39"/>
      <c r="F39" s="40"/>
      <c r="G39" s="40"/>
      <c r="H39" s="41"/>
      <c r="I39" s="41"/>
      <c r="J39" s="41"/>
      <c r="K39" s="41"/>
      <c r="L39" s="41"/>
      <c r="M39" s="93"/>
      <c r="N39" s="93"/>
      <c r="O39" s="93"/>
      <c r="P39" s="94"/>
      <c r="Q39" s="93"/>
      <c r="R39" s="41"/>
      <c r="S39" s="41"/>
      <c r="T39" s="41"/>
      <c r="U39" s="93"/>
      <c r="V39" s="93"/>
      <c r="W39" s="93"/>
      <c r="X39" s="41"/>
      <c r="Y39" s="93"/>
      <c r="Z39" s="94"/>
      <c r="AA39" s="93"/>
      <c r="AB39" s="93"/>
      <c r="AC39" s="144"/>
      <c r="AD39" s="144"/>
      <c r="AE39" s="145"/>
      <c r="AF39" s="144"/>
    </row>
    <row r="40" spans="1:32" ht="15.75" customHeight="1" thickBot="1">
      <c r="A40" s="470" t="s">
        <v>37</v>
      </c>
      <c r="B40" s="605"/>
      <c r="C40" s="605"/>
      <c r="D40" s="605"/>
      <c r="E40" s="605"/>
      <c r="F40" s="543"/>
      <c r="G40" s="12" t="s">
        <v>38</v>
      </c>
      <c r="H40" s="608" t="s">
        <v>39</v>
      </c>
      <c r="I40" s="609"/>
      <c r="J40" s="609"/>
      <c r="K40" s="609"/>
      <c r="L40" s="609"/>
      <c r="M40" s="609"/>
      <c r="N40" s="295"/>
      <c r="O40" s="295"/>
      <c r="P40" s="610" t="s">
        <v>40</v>
      </c>
      <c r="Q40" s="611"/>
      <c r="R40" s="611"/>
      <c r="S40" s="611"/>
      <c r="T40" s="611"/>
      <c r="U40" s="611"/>
      <c r="V40" s="611"/>
      <c r="W40" s="611"/>
      <c r="X40" s="611"/>
      <c r="Y40" s="611"/>
      <c r="Z40" s="611"/>
      <c r="AA40" s="612"/>
      <c r="AB40" s="613" t="s">
        <v>41</v>
      </c>
      <c r="AC40" s="614"/>
      <c r="AD40" s="614"/>
      <c r="AE40" s="614"/>
      <c r="AF40" s="615"/>
    </row>
    <row r="41" spans="1:32" ht="15.75" customHeight="1" thickBot="1">
      <c r="A41" s="470" t="s">
        <v>42</v>
      </c>
      <c r="B41" s="605"/>
      <c r="C41" s="605"/>
      <c r="D41" s="543"/>
      <c r="E41" s="61"/>
      <c r="F41" s="12" t="s">
        <v>43</v>
      </c>
      <c r="G41" s="675" t="s">
        <v>44</v>
      </c>
      <c r="H41" s="447" t="s">
        <v>45</v>
      </c>
      <c r="I41" s="606"/>
      <c r="J41" s="606"/>
      <c r="K41" s="606"/>
      <c r="L41" s="606"/>
      <c r="M41" s="447" t="s">
        <v>46</v>
      </c>
      <c r="N41" s="448"/>
      <c r="O41" s="14"/>
      <c r="P41" s="445" t="s">
        <v>47</v>
      </c>
      <c r="Q41" s="606"/>
      <c r="R41" s="606"/>
      <c r="S41" s="606"/>
      <c r="T41" s="606"/>
      <c r="U41" s="448"/>
      <c r="V41" s="56"/>
      <c r="W41" s="606" t="s">
        <v>48</v>
      </c>
      <c r="X41" s="606"/>
      <c r="Y41" s="723" t="str">
        <f>Y19</f>
        <v>Сотрудники</v>
      </c>
      <c r="Z41" s="689"/>
      <c r="AA41" s="690"/>
      <c r="AB41" s="616"/>
      <c r="AC41" s="617"/>
      <c r="AD41" s="617"/>
      <c r="AE41" s="617"/>
      <c r="AF41" s="618"/>
    </row>
    <row r="42" spans="1:32">
      <c r="A42" s="470"/>
      <c r="B42" s="605"/>
      <c r="C42" s="605"/>
      <c r="D42" s="543"/>
      <c r="E42" s="61"/>
      <c r="F42" s="12"/>
      <c r="G42" s="677"/>
      <c r="H42" s="472"/>
      <c r="I42" s="605"/>
      <c r="J42" s="605"/>
      <c r="K42" s="605"/>
      <c r="L42" s="605"/>
      <c r="M42" s="472"/>
      <c r="N42" s="473"/>
      <c r="O42" s="298"/>
      <c r="P42" s="470"/>
      <c r="Q42" s="605"/>
      <c r="R42" s="605"/>
      <c r="S42" s="605"/>
      <c r="T42" s="605"/>
      <c r="U42" s="473"/>
      <c r="V42" s="59"/>
      <c r="W42" s="605"/>
      <c r="X42" s="605"/>
      <c r="Y42" s="724"/>
      <c r="Z42" s="566"/>
      <c r="AA42" s="691"/>
      <c r="AB42" s="447" t="s">
        <v>50</v>
      </c>
      <c r="AC42" s="606"/>
      <c r="AD42" s="606"/>
      <c r="AE42" s="606"/>
      <c r="AF42" s="448"/>
    </row>
    <row r="43" spans="1:32" ht="15.75" customHeight="1" thickBot="1">
      <c r="A43" s="470"/>
      <c r="B43" s="605"/>
      <c r="C43" s="605"/>
      <c r="D43" s="543"/>
      <c r="E43" s="61"/>
      <c r="F43" s="12"/>
      <c r="G43" s="95"/>
      <c r="H43" s="627" t="s">
        <v>197</v>
      </c>
      <c r="I43" s="628"/>
      <c r="J43" s="539" t="str">
        <f>J21</f>
        <v>Печенье</v>
      </c>
      <c r="K43" s="539" t="s">
        <v>52</v>
      </c>
      <c r="L43" s="621" t="s">
        <v>53</v>
      </c>
      <c r="M43" s="627" t="str">
        <f>M21</f>
        <v>Сок</v>
      </c>
      <c r="N43" s="495" t="str">
        <f>N21</f>
        <v>Пряник</v>
      </c>
      <c r="O43" s="489" t="str">
        <f>O21</f>
        <v>Салат из квашеной капусты</v>
      </c>
      <c r="P43" s="491" t="s">
        <v>199</v>
      </c>
      <c r="Q43" s="491" t="s">
        <v>200</v>
      </c>
      <c r="R43" s="491" t="s">
        <v>201</v>
      </c>
      <c r="S43" s="491" t="s">
        <v>202</v>
      </c>
      <c r="T43" s="491">
        <f>T21</f>
        <v>0</v>
      </c>
      <c r="U43" s="725" t="s">
        <v>60</v>
      </c>
      <c r="V43" s="726" t="str">
        <f t="shared" ref="V43:AA43" si="7">V21</f>
        <v>Сдоба обыкновенная</v>
      </c>
      <c r="W43" s="628" t="str">
        <f t="shared" si="7"/>
        <v>Чай с сахаром</v>
      </c>
      <c r="X43" s="628" t="str">
        <f t="shared" si="7"/>
        <v>Фрукт</v>
      </c>
      <c r="Y43" s="727" t="str">
        <f t="shared" si="7"/>
        <v>Суп картофельный с рыбой</v>
      </c>
      <c r="Z43" s="727" t="str">
        <f t="shared" si="7"/>
        <v>Компот из смеси сухофруктов</v>
      </c>
      <c r="AA43" s="727" t="str">
        <f t="shared" si="7"/>
        <v>Хлеб ржаной</v>
      </c>
      <c r="AB43" s="499" t="s">
        <v>63</v>
      </c>
      <c r="AC43" s="499"/>
      <c r="AD43" s="500"/>
      <c r="AE43" s="500"/>
      <c r="AF43" s="501"/>
    </row>
    <row r="44" spans="1:32" ht="15" customHeight="1">
      <c r="A44" s="470"/>
      <c r="B44" s="605"/>
      <c r="C44" s="605"/>
      <c r="D44" s="543"/>
      <c r="E44" s="61"/>
      <c r="F44" s="12"/>
      <c r="G44" s="95"/>
      <c r="H44" s="629"/>
      <c r="I44" s="630"/>
      <c r="J44" s="540"/>
      <c r="K44" s="540"/>
      <c r="L44" s="622"/>
      <c r="M44" s="629"/>
      <c r="N44" s="496"/>
      <c r="O44" s="489"/>
      <c r="P44" s="491"/>
      <c r="Q44" s="491"/>
      <c r="R44" s="491"/>
      <c r="S44" s="491"/>
      <c r="T44" s="491"/>
      <c r="U44" s="725"/>
      <c r="V44" s="726"/>
      <c r="W44" s="630"/>
      <c r="X44" s="630"/>
      <c r="Y44" s="728"/>
      <c r="Z44" s="728"/>
      <c r="AA44" s="728"/>
      <c r="AB44" s="505" t="s">
        <v>64</v>
      </c>
      <c r="AC44" s="506"/>
      <c r="AD44" s="507" t="s">
        <v>65</v>
      </c>
      <c r="AE44" s="508"/>
      <c r="AF44" s="509" t="s">
        <v>66</v>
      </c>
    </row>
    <row r="45" spans="1:32" ht="81" customHeight="1">
      <c r="A45" s="470"/>
      <c r="B45" s="605"/>
      <c r="C45" s="605"/>
      <c r="D45" s="543"/>
      <c r="E45" s="222" t="s">
        <v>32</v>
      </c>
      <c r="F45" s="222" t="s">
        <v>31</v>
      </c>
      <c r="G45" s="95"/>
      <c r="H45" s="631"/>
      <c r="I45" s="632"/>
      <c r="J45" s="541"/>
      <c r="K45" s="541"/>
      <c r="L45" s="623"/>
      <c r="M45" s="631"/>
      <c r="N45" s="497"/>
      <c r="O45" s="489"/>
      <c r="P45" s="491"/>
      <c r="Q45" s="491"/>
      <c r="R45" s="491"/>
      <c r="S45" s="491"/>
      <c r="T45" s="491"/>
      <c r="U45" s="725"/>
      <c r="V45" s="726"/>
      <c r="W45" s="632"/>
      <c r="X45" s="632"/>
      <c r="Y45" s="729"/>
      <c r="Z45" s="729"/>
      <c r="AA45" s="729"/>
      <c r="AB45" s="124" t="s">
        <v>67</v>
      </c>
      <c r="AC45" s="124" t="s">
        <v>68</v>
      </c>
      <c r="AD45" s="124" t="s">
        <v>69</v>
      </c>
      <c r="AE45" s="124" t="s">
        <v>70</v>
      </c>
      <c r="AF45" s="508"/>
    </row>
    <row r="46" spans="1:32" ht="20.100000000000001" customHeight="1">
      <c r="A46" s="637">
        <v>1</v>
      </c>
      <c r="B46" s="638"/>
      <c r="C46" s="638"/>
      <c r="D46" s="639"/>
      <c r="E46" s="279"/>
      <c r="F46" s="22"/>
      <c r="G46" s="23" t="s">
        <v>71</v>
      </c>
      <c r="H46" s="640">
        <v>3</v>
      </c>
      <c r="I46" s="641"/>
      <c r="J46" s="62">
        <v>4</v>
      </c>
      <c r="K46" s="107">
        <v>5</v>
      </c>
      <c r="L46" s="107">
        <v>6</v>
      </c>
      <c r="M46" s="24">
        <v>7</v>
      </c>
      <c r="N46" s="24"/>
      <c r="O46" s="24">
        <v>8</v>
      </c>
      <c r="P46" s="62">
        <v>9</v>
      </c>
      <c r="Q46" s="62">
        <v>10</v>
      </c>
      <c r="R46" s="62">
        <v>11</v>
      </c>
      <c r="S46" s="62">
        <v>12</v>
      </c>
      <c r="T46" s="107">
        <v>13</v>
      </c>
      <c r="U46" s="107">
        <v>14</v>
      </c>
      <c r="V46" s="62"/>
      <c r="W46" s="65">
        <v>15</v>
      </c>
      <c r="X46" s="62">
        <v>16</v>
      </c>
      <c r="Y46" s="24">
        <v>17</v>
      </c>
      <c r="Z46" s="62">
        <v>18</v>
      </c>
      <c r="AA46" s="108">
        <v>19</v>
      </c>
      <c r="AB46" s="24">
        <v>20</v>
      </c>
      <c r="AC46" s="62">
        <v>21</v>
      </c>
      <c r="AD46" s="62">
        <v>22</v>
      </c>
      <c r="AE46" s="62">
        <v>23</v>
      </c>
      <c r="AF46" s="62">
        <v>24</v>
      </c>
    </row>
    <row r="47" spans="1:32" ht="20.100000000000001" customHeight="1">
      <c r="A47" s="642" t="s">
        <v>72</v>
      </c>
      <c r="B47" s="643"/>
      <c r="C47" s="643"/>
      <c r="D47" s="644"/>
      <c r="E47" s="281">
        <f>I14</f>
        <v>3</v>
      </c>
      <c r="F47" s="283">
        <f>I13</f>
        <v>19</v>
      </c>
      <c r="G47" s="26" t="s">
        <v>126</v>
      </c>
      <c r="H47" s="645"/>
      <c r="I47" s="646"/>
      <c r="J47" s="66"/>
      <c r="K47" s="96"/>
      <c r="L47" s="96"/>
      <c r="M47" s="68"/>
      <c r="N47" s="284"/>
      <c r="O47" s="27"/>
      <c r="P47" s="66"/>
      <c r="Q47" s="66"/>
      <c r="R47" s="66"/>
      <c r="S47" s="66"/>
      <c r="T47" s="96"/>
      <c r="U47" s="96"/>
      <c r="V47" s="66"/>
      <c r="W47" s="69"/>
      <c r="X47" s="66"/>
      <c r="Y47" s="27"/>
      <c r="Z47" s="66"/>
      <c r="AA47" s="109"/>
      <c r="AB47" s="146"/>
      <c r="AC47" s="126"/>
      <c r="AD47" s="306"/>
      <c r="AE47" s="125"/>
      <c r="AF47" s="129"/>
    </row>
    <row r="48" spans="1:32" ht="20.100000000000001" customHeight="1" thickBot="1">
      <c r="A48" s="647" t="s">
        <v>74</v>
      </c>
      <c r="B48" s="648"/>
      <c r="C48" s="648"/>
      <c r="D48" s="649"/>
      <c r="E48" s="285"/>
      <c r="F48" s="28"/>
      <c r="G48" s="30" t="s">
        <v>126</v>
      </c>
      <c r="H48" s="650"/>
      <c r="I48" s="651"/>
      <c r="J48" s="70"/>
      <c r="K48" s="110"/>
      <c r="L48" s="110"/>
      <c r="M48" s="72"/>
      <c r="N48" s="286"/>
      <c r="O48" s="31"/>
      <c r="P48" s="70"/>
      <c r="Q48" s="70"/>
      <c r="R48" s="70"/>
      <c r="S48" s="70"/>
      <c r="T48" s="110"/>
      <c r="U48" s="110"/>
      <c r="V48" s="66"/>
      <c r="W48" s="73"/>
      <c r="X48" s="70"/>
      <c r="Y48" s="31"/>
      <c r="Z48" s="70"/>
      <c r="AA48" s="111"/>
      <c r="AB48" s="31"/>
      <c r="AC48" s="131"/>
      <c r="AD48" s="132"/>
      <c r="AE48" s="133"/>
      <c r="AF48" s="147"/>
    </row>
    <row r="49" spans="1:34" ht="24" customHeight="1" thickTop="1" thickBot="1">
      <c r="A49" s="515" t="s">
        <v>89</v>
      </c>
      <c r="B49" s="515"/>
      <c r="C49" s="515"/>
      <c r="D49" s="515"/>
      <c r="E49" s="33">
        <f>E47</f>
        <v>3</v>
      </c>
      <c r="F49" s="33">
        <f>F47</f>
        <v>19</v>
      </c>
      <c r="G49" s="289" t="s">
        <v>126</v>
      </c>
      <c r="H49" s="516">
        <v>2E-3</v>
      </c>
      <c r="I49" s="517"/>
      <c r="J49" s="300"/>
      <c r="K49" s="301"/>
      <c r="L49" s="302">
        <v>1.2E-2</v>
      </c>
      <c r="M49" s="77"/>
      <c r="N49" s="313"/>
      <c r="O49" s="78"/>
      <c r="P49" s="75"/>
      <c r="Q49" s="75"/>
      <c r="R49" s="75">
        <v>1E-3</v>
      </c>
      <c r="S49" s="75">
        <v>8.0000000000000002E-3</v>
      </c>
      <c r="T49" s="75"/>
      <c r="U49" s="112"/>
      <c r="V49" s="74">
        <v>4.0000000000000001E-3</v>
      </c>
      <c r="W49" s="299">
        <v>1.2E-2</v>
      </c>
      <c r="X49" s="301"/>
      <c r="Y49" s="305"/>
      <c r="Z49" s="75">
        <v>8.0000000000000002E-3</v>
      </c>
      <c r="AA49" s="302"/>
      <c r="AB49" s="34">
        <f t="shared" ref="AB49:AB67" si="8">SUM(H49:X49)</f>
        <v>3.9E-2</v>
      </c>
      <c r="AC49" s="308">
        <f>AF49-AE49</f>
        <v>0.78600000000000003</v>
      </c>
      <c r="AD49" s="137">
        <f>SUM(Y49:AA49)</f>
        <v>8.0000000000000002E-3</v>
      </c>
      <c r="AE49" s="138">
        <f t="shared" ref="AE49:AE67" si="9">AD49*E49</f>
        <v>2.4E-2</v>
      </c>
      <c r="AF49" s="139">
        <v>0.81</v>
      </c>
    </row>
    <row r="50" spans="1:34" ht="24" customHeight="1" thickTop="1" thickBot="1">
      <c r="A50" s="515" t="s">
        <v>162</v>
      </c>
      <c r="B50" s="515"/>
      <c r="C50" s="515"/>
      <c r="D50" s="515"/>
      <c r="E50" s="33">
        <f>E49</f>
        <v>3</v>
      </c>
      <c r="F50" s="33">
        <v>1</v>
      </c>
      <c r="G50" s="289" t="s">
        <v>126</v>
      </c>
      <c r="H50" s="516"/>
      <c r="I50" s="517"/>
      <c r="J50" s="74">
        <v>0.03</v>
      </c>
      <c r="K50" s="74"/>
      <c r="L50" s="74"/>
      <c r="M50" s="99"/>
      <c r="N50" s="76"/>
      <c r="O50" s="78"/>
      <c r="P50" s="75"/>
      <c r="Q50" s="75"/>
      <c r="R50" s="75"/>
      <c r="S50" s="75"/>
      <c r="T50" s="75"/>
      <c r="U50" s="112"/>
      <c r="V50" s="74"/>
      <c r="W50" s="82"/>
      <c r="X50" s="74"/>
      <c r="Y50" s="74"/>
      <c r="Z50" s="74"/>
      <c r="AA50" s="74"/>
      <c r="AB50" s="34">
        <f t="shared" si="8"/>
        <v>0.03</v>
      </c>
      <c r="AC50" s="308">
        <f t="shared" ref="AC50:AC67" si="10">AF50-AE50</f>
        <v>0.05</v>
      </c>
      <c r="AD50" s="137">
        <f t="shared" ref="AD50:AD67" si="11">SUM(Y50:AA50)</f>
        <v>0</v>
      </c>
      <c r="AE50" s="138">
        <f t="shared" si="9"/>
        <v>0</v>
      </c>
      <c r="AF50" s="139">
        <v>0.05</v>
      </c>
    </row>
    <row r="51" spans="1:34" ht="24" customHeight="1" thickTop="1">
      <c r="A51" s="515" t="s">
        <v>220</v>
      </c>
      <c r="B51" s="515"/>
      <c r="C51" s="515"/>
      <c r="D51" s="515"/>
      <c r="E51" s="33">
        <f>E50</f>
        <v>3</v>
      </c>
      <c r="F51" s="33">
        <f>F47</f>
        <v>19</v>
      </c>
      <c r="G51" s="289" t="s">
        <v>126</v>
      </c>
      <c r="H51" s="516"/>
      <c r="I51" s="517"/>
      <c r="J51" s="74"/>
      <c r="K51" s="114"/>
      <c r="L51" s="74"/>
      <c r="M51" s="74"/>
      <c r="N51" s="76">
        <v>0.03</v>
      </c>
      <c r="O51" s="78"/>
      <c r="P51" s="75"/>
      <c r="Q51" s="75"/>
      <c r="R51" s="75"/>
      <c r="S51" s="75"/>
      <c r="T51" s="75"/>
      <c r="U51" s="112"/>
      <c r="V51" s="74"/>
      <c r="W51" s="82"/>
      <c r="X51" s="114"/>
      <c r="Y51" s="82"/>
      <c r="Z51" s="74"/>
      <c r="AA51" s="114"/>
      <c r="AB51" s="34">
        <f t="shared" si="8"/>
        <v>0.03</v>
      </c>
      <c r="AC51" s="308">
        <f t="shared" si="10"/>
        <v>0.56999999999999995</v>
      </c>
      <c r="AD51" s="137">
        <f t="shared" si="11"/>
        <v>0</v>
      </c>
      <c r="AE51" s="138">
        <f t="shared" si="9"/>
        <v>0</v>
      </c>
      <c r="AF51" s="139">
        <v>0.56999999999999995</v>
      </c>
    </row>
    <row r="52" spans="1:34" s="278" customFormat="1" ht="24.95" customHeight="1">
      <c r="A52" s="520" t="s">
        <v>206</v>
      </c>
      <c r="B52" s="520"/>
      <c r="C52" s="520"/>
      <c r="D52" s="520"/>
      <c r="E52" s="33">
        <f>E49</f>
        <v>3</v>
      </c>
      <c r="F52" s="25">
        <f>F49</f>
        <v>19</v>
      </c>
      <c r="G52" s="289" t="s">
        <v>126</v>
      </c>
      <c r="H52" s="518"/>
      <c r="I52" s="519"/>
      <c r="J52" s="74"/>
      <c r="K52" s="114"/>
      <c r="L52" s="114"/>
      <c r="M52" s="81">
        <v>0.18</v>
      </c>
      <c r="N52" s="36"/>
      <c r="O52" s="34"/>
      <c r="P52" s="74"/>
      <c r="Q52" s="74"/>
      <c r="R52" s="74"/>
      <c r="S52" s="74"/>
      <c r="T52" s="74"/>
      <c r="U52" s="114"/>
      <c r="V52" s="74"/>
      <c r="W52" s="82"/>
      <c r="X52" s="114"/>
      <c r="Y52" s="34"/>
      <c r="Z52" s="74"/>
      <c r="AA52" s="115"/>
      <c r="AB52" s="34">
        <f t="shared" si="8"/>
        <v>0.18</v>
      </c>
      <c r="AC52" s="308">
        <f t="shared" si="10"/>
        <v>4</v>
      </c>
      <c r="AD52" s="137">
        <f t="shared" si="11"/>
        <v>0</v>
      </c>
      <c r="AE52" s="138">
        <f t="shared" si="9"/>
        <v>0</v>
      </c>
      <c r="AF52" s="139">
        <v>4</v>
      </c>
    </row>
    <row r="53" spans="1:34" s="278" customFormat="1" ht="24.95" customHeight="1">
      <c r="A53" s="634" t="s">
        <v>93</v>
      </c>
      <c r="B53" s="635"/>
      <c r="C53" s="635"/>
      <c r="D53" s="636"/>
      <c r="E53" s="33">
        <f>E50</f>
        <v>3</v>
      </c>
      <c r="F53" s="25">
        <f>F49</f>
        <v>19</v>
      </c>
      <c r="G53" s="289" t="s">
        <v>126</v>
      </c>
      <c r="H53" s="518"/>
      <c r="I53" s="519"/>
      <c r="J53" s="75"/>
      <c r="K53" s="112"/>
      <c r="L53" s="112"/>
      <c r="M53" s="81"/>
      <c r="N53" s="36"/>
      <c r="O53" s="34"/>
      <c r="P53" s="74"/>
      <c r="Q53" s="74"/>
      <c r="R53" s="74"/>
      <c r="S53" s="74">
        <v>8.0000000000000002E-3</v>
      </c>
      <c r="T53" s="114"/>
      <c r="U53" s="114"/>
      <c r="V53" s="74"/>
      <c r="W53" s="79"/>
      <c r="X53" s="112"/>
      <c r="Y53" s="34"/>
      <c r="Z53" s="74">
        <v>8.0000000000000002E-3</v>
      </c>
      <c r="AA53" s="113"/>
      <c r="AB53" s="34">
        <f t="shared" si="8"/>
        <v>8.0000000000000002E-3</v>
      </c>
      <c r="AC53" s="308">
        <f t="shared" si="10"/>
        <v>0.156</v>
      </c>
      <c r="AD53" s="137">
        <f t="shared" si="11"/>
        <v>8.0000000000000002E-3</v>
      </c>
      <c r="AE53" s="138">
        <f t="shared" si="9"/>
        <v>2.4E-2</v>
      </c>
      <c r="AF53" s="139">
        <v>0.18</v>
      </c>
    </row>
    <row r="54" spans="1:34" s="278" customFormat="1" ht="24.95" customHeight="1">
      <c r="A54" s="634" t="s">
        <v>92</v>
      </c>
      <c r="B54" s="635"/>
      <c r="C54" s="635"/>
      <c r="D54" s="636"/>
      <c r="E54" s="33">
        <f t="shared" ref="E54:F67" si="12">E52</f>
        <v>3</v>
      </c>
      <c r="F54" s="25">
        <f>F52</f>
        <v>19</v>
      </c>
      <c r="G54" s="289" t="s">
        <v>126</v>
      </c>
      <c r="H54" s="518"/>
      <c r="I54" s="519"/>
      <c r="J54" s="75"/>
      <c r="K54" s="112"/>
      <c r="L54" s="112"/>
      <c r="M54" s="81"/>
      <c r="N54" s="36"/>
      <c r="O54" s="34"/>
      <c r="P54" s="74"/>
      <c r="Q54" s="74"/>
      <c r="R54" s="74"/>
      <c r="S54" s="74">
        <v>8.0000000000000002E-3</v>
      </c>
      <c r="T54" s="114"/>
      <c r="U54" s="114"/>
      <c r="V54" s="74"/>
      <c r="W54" s="79"/>
      <c r="X54" s="112"/>
      <c r="Y54" s="34"/>
      <c r="Z54" s="74">
        <v>8.0000000000000002E-3</v>
      </c>
      <c r="AA54" s="113"/>
      <c r="AB54" s="34">
        <f t="shared" si="8"/>
        <v>8.0000000000000002E-3</v>
      </c>
      <c r="AC54" s="308">
        <f t="shared" si="10"/>
        <v>0.156</v>
      </c>
      <c r="AD54" s="137">
        <f t="shared" si="11"/>
        <v>8.0000000000000002E-3</v>
      </c>
      <c r="AE54" s="138">
        <f t="shared" si="9"/>
        <v>2.4E-2</v>
      </c>
      <c r="AF54" s="139">
        <v>0.18</v>
      </c>
    </row>
    <row r="55" spans="1:34" s="278" customFormat="1" ht="24.95" customHeight="1">
      <c r="A55" s="634" t="s">
        <v>94</v>
      </c>
      <c r="B55" s="635"/>
      <c r="C55" s="635"/>
      <c r="D55" s="636"/>
      <c r="E55" s="33">
        <f t="shared" si="12"/>
        <v>3</v>
      </c>
      <c r="F55" s="25">
        <f t="shared" si="12"/>
        <v>19</v>
      </c>
      <c r="G55" s="289" t="s">
        <v>126</v>
      </c>
      <c r="H55" s="518"/>
      <c r="I55" s="519"/>
      <c r="J55" s="74"/>
      <c r="K55" s="114"/>
      <c r="L55" s="114"/>
      <c r="M55" s="81"/>
      <c r="N55" s="36"/>
      <c r="O55" s="34"/>
      <c r="P55" s="74">
        <v>0.13400000000000001</v>
      </c>
      <c r="Q55" s="74"/>
      <c r="R55" s="74">
        <v>4.2000000000000003E-2</v>
      </c>
      <c r="S55" s="74"/>
      <c r="T55" s="114"/>
      <c r="U55" s="114"/>
      <c r="V55" s="74"/>
      <c r="W55" s="82"/>
      <c r="X55" s="114"/>
      <c r="Y55" s="34">
        <v>0.13400000000000001</v>
      </c>
      <c r="Z55" s="74"/>
      <c r="AA55" s="115"/>
      <c r="AB55" s="34">
        <f t="shared" si="8"/>
        <v>0.17600000000000002</v>
      </c>
      <c r="AC55" s="308">
        <f t="shared" si="10"/>
        <v>3.3979999999999997</v>
      </c>
      <c r="AD55" s="137">
        <f t="shared" si="11"/>
        <v>0.13400000000000001</v>
      </c>
      <c r="AE55" s="138">
        <f t="shared" si="9"/>
        <v>0.40200000000000002</v>
      </c>
      <c r="AF55" s="139">
        <v>3.8</v>
      </c>
    </row>
    <row r="56" spans="1:34" s="278" customFormat="1" ht="24.95" customHeight="1">
      <c r="A56" s="634" t="s">
        <v>180</v>
      </c>
      <c r="B56" s="635"/>
      <c r="C56" s="635"/>
      <c r="D56" s="636"/>
      <c r="E56" s="33">
        <f t="shared" si="12"/>
        <v>3</v>
      </c>
      <c r="F56" s="25">
        <f t="shared" si="12"/>
        <v>19</v>
      </c>
      <c r="G56" s="289" t="s">
        <v>126</v>
      </c>
      <c r="H56" s="518"/>
      <c r="I56" s="519"/>
      <c r="J56" s="74"/>
      <c r="K56" s="114"/>
      <c r="L56" s="114"/>
      <c r="M56" s="77"/>
      <c r="N56" s="313"/>
      <c r="O56" s="34"/>
      <c r="P56" s="74"/>
      <c r="Q56" s="74"/>
      <c r="R56" s="74">
        <v>8.1000000000000003E-2</v>
      </c>
      <c r="S56" s="74"/>
      <c r="T56" s="114"/>
      <c r="U56" s="114"/>
      <c r="V56" s="74"/>
      <c r="W56" s="82"/>
      <c r="X56" s="114"/>
      <c r="Y56" s="34"/>
      <c r="Z56" s="74"/>
      <c r="AA56" s="115"/>
      <c r="AB56" s="34">
        <f t="shared" si="8"/>
        <v>8.1000000000000003E-2</v>
      </c>
      <c r="AC56" s="308">
        <f t="shared" si="10"/>
        <v>1.65</v>
      </c>
      <c r="AD56" s="137">
        <f t="shared" si="11"/>
        <v>0</v>
      </c>
      <c r="AE56" s="138">
        <f t="shared" si="9"/>
        <v>0</v>
      </c>
      <c r="AF56" s="139">
        <v>1.65</v>
      </c>
    </row>
    <row r="57" spans="1:34" s="278" customFormat="1" ht="24.95" customHeight="1">
      <c r="A57" s="634" t="s">
        <v>207</v>
      </c>
      <c r="B57" s="635"/>
      <c r="C57" s="635"/>
      <c r="D57" s="636"/>
      <c r="E57" s="33">
        <f t="shared" si="12"/>
        <v>3</v>
      </c>
      <c r="F57" s="25">
        <f t="shared" si="12"/>
        <v>19</v>
      </c>
      <c r="G57" s="289" t="s">
        <v>126</v>
      </c>
      <c r="H57" s="518"/>
      <c r="I57" s="519"/>
      <c r="J57" s="74"/>
      <c r="K57" s="114"/>
      <c r="L57" s="114"/>
      <c r="M57" s="77"/>
      <c r="N57" s="313"/>
      <c r="O57" s="34">
        <v>0.06</v>
      </c>
      <c r="P57" s="74"/>
      <c r="Q57" s="74"/>
      <c r="R57" s="74"/>
      <c r="S57" s="74"/>
      <c r="T57" s="114"/>
      <c r="U57" s="114"/>
      <c r="V57" s="74"/>
      <c r="W57" s="82"/>
      <c r="X57" s="114"/>
      <c r="Y57" s="34"/>
      <c r="Z57" s="74"/>
      <c r="AA57" s="115"/>
      <c r="AB57" s="34">
        <f t="shared" si="8"/>
        <v>0.06</v>
      </c>
      <c r="AC57" s="308">
        <f t="shared" si="10"/>
        <v>1.4</v>
      </c>
      <c r="AD57" s="137">
        <f t="shared" si="11"/>
        <v>0</v>
      </c>
      <c r="AE57" s="138">
        <f t="shared" si="9"/>
        <v>0</v>
      </c>
      <c r="AF57" s="139">
        <v>1.4</v>
      </c>
    </row>
    <row r="58" spans="1:34" s="278" customFormat="1" ht="24.95" customHeight="1">
      <c r="A58" s="634" t="s">
        <v>208</v>
      </c>
      <c r="B58" s="635"/>
      <c r="C58" s="635"/>
      <c r="D58" s="636"/>
      <c r="E58" s="33">
        <f>E55</f>
        <v>3</v>
      </c>
      <c r="F58" s="25">
        <f>F55</f>
        <v>19</v>
      </c>
      <c r="G58" s="289" t="s">
        <v>126</v>
      </c>
      <c r="H58" s="518"/>
      <c r="I58" s="519"/>
      <c r="J58" s="74"/>
      <c r="K58" s="114"/>
      <c r="L58" s="114"/>
      <c r="M58" s="77"/>
      <c r="N58" s="313"/>
      <c r="O58" s="34"/>
      <c r="P58" s="74">
        <v>0.01</v>
      </c>
      <c r="Q58" s="74">
        <v>6.0000000000000001E-3</v>
      </c>
      <c r="R58" s="74">
        <v>1.4E-2</v>
      </c>
      <c r="S58" s="74"/>
      <c r="T58" s="114"/>
      <c r="U58" s="114"/>
      <c r="V58" s="74"/>
      <c r="W58" s="82"/>
      <c r="X58" s="114"/>
      <c r="Y58" s="34">
        <v>0.01</v>
      </c>
      <c r="Z58" s="74"/>
      <c r="AA58" s="115"/>
      <c r="AB58" s="34">
        <f t="shared" si="8"/>
        <v>0.03</v>
      </c>
      <c r="AC58" s="308">
        <f t="shared" si="10"/>
        <v>0.66999999999999993</v>
      </c>
      <c r="AD58" s="137">
        <f t="shared" si="11"/>
        <v>0.01</v>
      </c>
      <c r="AE58" s="138">
        <f t="shared" si="9"/>
        <v>0.03</v>
      </c>
      <c r="AF58" s="139">
        <v>0.7</v>
      </c>
      <c r="AH58" s="309"/>
    </row>
    <row r="59" spans="1:34" s="278" customFormat="1" ht="24.95" customHeight="1">
      <c r="A59" s="634" t="s">
        <v>97</v>
      </c>
      <c r="B59" s="635"/>
      <c r="C59" s="635"/>
      <c r="D59" s="636"/>
      <c r="E59" s="33">
        <f>E56</f>
        <v>3</v>
      </c>
      <c r="F59" s="25">
        <f>F56</f>
        <v>19</v>
      </c>
      <c r="G59" s="289" t="s">
        <v>126</v>
      </c>
      <c r="H59" s="518"/>
      <c r="I59" s="519"/>
      <c r="J59" s="74"/>
      <c r="K59" s="114"/>
      <c r="L59" s="114"/>
      <c r="M59" s="81"/>
      <c r="N59" s="36"/>
      <c r="O59" s="34"/>
      <c r="P59" s="74">
        <v>1.0999999999999999E-2</v>
      </c>
      <c r="Q59" s="74"/>
      <c r="R59" s="74">
        <v>4.7E-2</v>
      </c>
      <c r="S59" s="74"/>
      <c r="T59" s="114"/>
      <c r="U59" s="114"/>
      <c r="V59" s="74"/>
      <c r="W59" s="82"/>
      <c r="X59" s="114"/>
      <c r="Y59" s="34">
        <v>1.0999999999999999E-2</v>
      </c>
      <c r="Z59" s="74"/>
      <c r="AA59" s="115"/>
      <c r="AB59" s="34">
        <f t="shared" si="8"/>
        <v>5.7999999999999996E-2</v>
      </c>
      <c r="AC59" s="308">
        <f t="shared" si="10"/>
        <v>1.167</v>
      </c>
      <c r="AD59" s="137">
        <f t="shared" si="11"/>
        <v>1.0999999999999999E-2</v>
      </c>
      <c r="AE59" s="138">
        <f t="shared" si="9"/>
        <v>3.3000000000000002E-2</v>
      </c>
      <c r="AF59" s="139">
        <v>1.2</v>
      </c>
    </row>
    <row r="60" spans="1:34" s="278" customFormat="1" ht="24.95" customHeight="1">
      <c r="A60" s="634" t="s">
        <v>99</v>
      </c>
      <c r="B60" s="635"/>
      <c r="C60" s="635"/>
      <c r="D60" s="636"/>
      <c r="E60" s="33">
        <f t="shared" ref="E60:F64" si="13">E58</f>
        <v>3</v>
      </c>
      <c r="F60" s="25">
        <f t="shared" si="13"/>
        <v>19</v>
      </c>
      <c r="G60" s="289" t="s">
        <v>126</v>
      </c>
      <c r="H60" s="518"/>
      <c r="I60" s="519"/>
      <c r="J60" s="74"/>
      <c r="K60" s="114"/>
      <c r="L60" s="114"/>
      <c r="M60" s="81"/>
      <c r="N60" s="36"/>
      <c r="O60" s="34"/>
      <c r="P60" s="74"/>
      <c r="Q60" s="74">
        <v>1E-3</v>
      </c>
      <c r="R60" s="74"/>
      <c r="S60" s="74"/>
      <c r="T60" s="114"/>
      <c r="U60" s="114"/>
      <c r="V60" s="74"/>
      <c r="W60" s="82"/>
      <c r="X60" s="115"/>
      <c r="Y60" s="34"/>
      <c r="Z60" s="74"/>
      <c r="AA60" s="115"/>
      <c r="AB60" s="34">
        <f t="shared" si="8"/>
        <v>1E-3</v>
      </c>
      <c r="AC60" s="308">
        <f t="shared" si="10"/>
        <v>0.02</v>
      </c>
      <c r="AD60" s="137">
        <f t="shared" si="11"/>
        <v>0</v>
      </c>
      <c r="AE60" s="138">
        <f t="shared" si="9"/>
        <v>0</v>
      </c>
      <c r="AF60" s="139">
        <v>0.02</v>
      </c>
    </row>
    <row r="61" spans="1:34" s="278" customFormat="1" ht="24.95" customHeight="1">
      <c r="A61" s="634" t="s">
        <v>181</v>
      </c>
      <c r="B61" s="635"/>
      <c r="C61" s="635"/>
      <c r="D61" s="636"/>
      <c r="E61" s="33">
        <f t="shared" si="13"/>
        <v>3</v>
      </c>
      <c r="F61" s="25">
        <f t="shared" si="13"/>
        <v>19</v>
      </c>
      <c r="G61" s="289" t="s">
        <v>126</v>
      </c>
      <c r="H61" s="518"/>
      <c r="I61" s="519"/>
      <c r="J61" s="74"/>
      <c r="K61" s="114"/>
      <c r="L61" s="114"/>
      <c r="M61" s="81"/>
      <c r="N61" s="36"/>
      <c r="O61" s="34"/>
      <c r="P61" s="74"/>
      <c r="Q61" s="74"/>
      <c r="R61" s="74">
        <v>0.01</v>
      </c>
      <c r="S61" s="74"/>
      <c r="T61" s="114"/>
      <c r="U61" s="114"/>
      <c r="V61" s="74"/>
      <c r="W61" s="82"/>
      <c r="X61" s="114"/>
      <c r="Y61" s="34"/>
      <c r="Z61" s="74"/>
      <c r="AA61" s="115"/>
      <c r="AB61" s="34">
        <f t="shared" si="8"/>
        <v>0.01</v>
      </c>
      <c r="AC61" s="308">
        <f t="shared" si="10"/>
        <v>0.4</v>
      </c>
      <c r="AD61" s="137">
        <f t="shared" si="11"/>
        <v>0</v>
      </c>
      <c r="AE61" s="138">
        <f t="shared" si="9"/>
        <v>0</v>
      </c>
      <c r="AF61" s="139">
        <v>0.4</v>
      </c>
    </row>
    <row r="62" spans="1:34" s="278" customFormat="1" ht="24.95" customHeight="1">
      <c r="A62" s="730" t="s">
        <v>182</v>
      </c>
      <c r="B62" s="731"/>
      <c r="C62" s="731"/>
      <c r="D62" s="732"/>
      <c r="E62" s="33">
        <f t="shared" si="13"/>
        <v>3</v>
      </c>
      <c r="F62" s="25">
        <f t="shared" si="13"/>
        <v>19</v>
      </c>
      <c r="G62" s="289" t="s">
        <v>126</v>
      </c>
      <c r="H62" s="518"/>
      <c r="I62" s="519"/>
      <c r="J62" s="74"/>
      <c r="K62" s="114"/>
      <c r="L62" s="114"/>
      <c r="M62" s="81"/>
      <c r="N62" s="36"/>
      <c r="O62" s="34"/>
      <c r="P62" s="74"/>
      <c r="Q62" s="74"/>
      <c r="R62" s="74">
        <v>0.01</v>
      </c>
      <c r="S62" s="74"/>
      <c r="T62" s="114"/>
      <c r="U62" s="114"/>
      <c r="V62" s="74"/>
      <c r="W62" s="82"/>
      <c r="X62" s="74"/>
      <c r="Y62" s="34"/>
      <c r="Z62" s="74"/>
      <c r="AA62" s="115"/>
      <c r="AB62" s="34">
        <f t="shared" si="8"/>
        <v>0.01</v>
      </c>
      <c r="AC62" s="308">
        <f t="shared" si="10"/>
        <v>0.19</v>
      </c>
      <c r="AD62" s="137">
        <f t="shared" si="11"/>
        <v>0</v>
      </c>
      <c r="AE62" s="138">
        <f t="shared" si="9"/>
        <v>0</v>
      </c>
      <c r="AF62" s="139">
        <v>0.19</v>
      </c>
    </row>
    <row r="63" spans="1:34" s="278" customFormat="1" ht="24.95" customHeight="1">
      <c r="A63" s="730" t="s">
        <v>101</v>
      </c>
      <c r="B63" s="731"/>
      <c r="C63" s="731"/>
      <c r="D63" s="732"/>
      <c r="E63" s="33">
        <f t="shared" si="13"/>
        <v>3</v>
      </c>
      <c r="F63" s="25">
        <f t="shared" si="13"/>
        <v>19</v>
      </c>
      <c r="G63" s="289" t="s">
        <v>126</v>
      </c>
      <c r="H63" s="518"/>
      <c r="I63" s="519"/>
      <c r="J63" s="75"/>
      <c r="K63" s="112"/>
      <c r="L63" s="112"/>
      <c r="M63" s="77"/>
      <c r="N63" s="313"/>
      <c r="O63" s="78"/>
      <c r="P63" s="75"/>
      <c r="Q63" s="75"/>
      <c r="R63" s="75"/>
      <c r="S63" s="75"/>
      <c r="T63" s="112"/>
      <c r="U63" s="112"/>
      <c r="V63" s="74"/>
      <c r="W63" s="79"/>
      <c r="X63" s="75">
        <v>0.1</v>
      </c>
      <c r="Y63" s="78"/>
      <c r="Z63" s="75"/>
      <c r="AA63" s="113"/>
      <c r="AB63" s="34">
        <f t="shared" si="8"/>
        <v>0.1</v>
      </c>
      <c r="AC63" s="308">
        <f t="shared" si="10"/>
        <v>2</v>
      </c>
      <c r="AD63" s="137">
        <f t="shared" si="11"/>
        <v>0</v>
      </c>
      <c r="AE63" s="138">
        <f t="shared" si="9"/>
        <v>0</v>
      </c>
      <c r="AF63" s="139">
        <v>2</v>
      </c>
    </row>
    <row r="64" spans="1:34" s="278" customFormat="1" ht="24.95" customHeight="1" thickBot="1">
      <c r="A64" s="730" t="s">
        <v>155</v>
      </c>
      <c r="B64" s="731"/>
      <c r="C64" s="731"/>
      <c r="D64" s="732"/>
      <c r="E64" s="33">
        <f t="shared" si="13"/>
        <v>3</v>
      </c>
      <c r="F64" s="25">
        <f t="shared" si="13"/>
        <v>19</v>
      </c>
      <c r="G64" s="289" t="s">
        <v>126</v>
      </c>
      <c r="H64" s="518"/>
      <c r="I64" s="519"/>
      <c r="J64" s="75"/>
      <c r="K64" s="112"/>
      <c r="L64" s="112"/>
      <c r="M64" s="77"/>
      <c r="N64" s="313"/>
      <c r="O64" s="78"/>
      <c r="P64" s="75"/>
      <c r="Q64" s="75"/>
      <c r="R64" s="75"/>
      <c r="S64" s="75"/>
      <c r="T64" s="112"/>
      <c r="U64" s="112"/>
      <c r="V64" s="74"/>
      <c r="W64" s="79"/>
      <c r="X64" s="75">
        <v>0.1</v>
      </c>
      <c r="Y64" s="78"/>
      <c r="Z64" s="75"/>
      <c r="AA64" s="113"/>
      <c r="AB64" s="34">
        <f t="shared" si="8"/>
        <v>0.1</v>
      </c>
      <c r="AC64" s="308">
        <f t="shared" si="10"/>
        <v>1.1399999999999999</v>
      </c>
      <c r="AD64" s="137">
        <f t="shared" si="11"/>
        <v>0</v>
      </c>
      <c r="AE64" s="138">
        <f t="shared" si="9"/>
        <v>0</v>
      </c>
      <c r="AF64" s="139">
        <v>1.1399999999999999</v>
      </c>
    </row>
    <row r="65" spans="1:32" s="278" customFormat="1" ht="24.95" customHeight="1">
      <c r="A65" s="662" t="s">
        <v>102</v>
      </c>
      <c r="B65" s="663"/>
      <c r="C65" s="663"/>
      <c r="D65" s="664"/>
      <c r="E65" s="33">
        <f>E47</f>
        <v>3</v>
      </c>
      <c r="F65" s="25">
        <f>F47</f>
        <v>19</v>
      </c>
      <c r="G65" s="289" t="s">
        <v>126</v>
      </c>
      <c r="H65" s="556"/>
      <c r="I65" s="557"/>
      <c r="J65" s="154"/>
      <c r="K65" s="170">
        <v>1.4999999999999999E-2</v>
      </c>
      <c r="L65" s="170"/>
      <c r="M65" s="303"/>
      <c r="N65" s="211"/>
      <c r="O65" s="150"/>
      <c r="P65" s="154"/>
      <c r="Q65" s="154">
        <v>1.2999999999999999E-2</v>
      </c>
      <c r="R65" s="154"/>
      <c r="S65" s="154"/>
      <c r="T65" s="170">
        <v>0.02</v>
      </c>
      <c r="U65" s="170"/>
      <c r="V65" s="74"/>
      <c r="W65" s="202"/>
      <c r="X65" s="154"/>
      <c r="Y65" s="150"/>
      <c r="Z65" s="154"/>
      <c r="AA65" s="171"/>
      <c r="AB65" s="34">
        <f t="shared" si="8"/>
        <v>4.8000000000000001E-2</v>
      </c>
      <c r="AC65" s="308">
        <f t="shared" si="10"/>
        <v>0.9</v>
      </c>
      <c r="AD65" s="137">
        <f t="shared" si="11"/>
        <v>0</v>
      </c>
      <c r="AE65" s="138">
        <f t="shared" si="9"/>
        <v>0</v>
      </c>
      <c r="AF65" s="139">
        <v>0.9</v>
      </c>
    </row>
    <row r="66" spans="1:32" s="278" customFormat="1" ht="24.95" customHeight="1">
      <c r="A66" s="661" t="s">
        <v>171</v>
      </c>
      <c r="B66" s="635"/>
      <c r="C66" s="635"/>
      <c r="D66" s="636"/>
      <c r="E66" s="33">
        <f>E62</f>
        <v>3</v>
      </c>
      <c r="F66" s="25">
        <f>F62</f>
        <v>19</v>
      </c>
      <c r="G66" s="289" t="s">
        <v>126</v>
      </c>
      <c r="H66" s="518"/>
      <c r="I66" s="519"/>
      <c r="J66" s="74"/>
      <c r="K66" s="114"/>
      <c r="L66" s="114"/>
      <c r="M66" s="81"/>
      <c r="N66" s="36"/>
      <c r="O66" s="34"/>
      <c r="P66" s="74"/>
      <c r="Q66" s="74"/>
      <c r="R66" s="74"/>
      <c r="S66" s="74"/>
      <c r="T66" s="114"/>
      <c r="U66" s="114">
        <v>0.04</v>
      </c>
      <c r="V66" s="74"/>
      <c r="W66" s="82"/>
      <c r="X66" s="74"/>
      <c r="Y66" s="34"/>
      <c r="Z66" s="74"/>
      <c r="AA66" s="115">
        <v>0.05</v>
      </c>
      <c r="AB66" s="34">
        <f t="shared" si="8"/>
        <v>0.04</v>
      </c>
      <c r="AC66" s="308">
        <f t="shared" si="10"/>
        <v>0.65</v>
      </c>
      <c r="AD66" s="137">
        <f t="shared" si="11"/>
        <v>0.05</v>
      </c>
      <c r="AE66" s="138">
        <f t="shared" si="9"/>
        <v>0.15000000000000002</v>
      </c>
      <c r="AF66" s="139">
        <v>0.8</v>
      </c>
    </row>
    <row r="67" spans="1:32" s="278" customFormat="1" ht="24.95" customHeight="1" thickBot="1">
      <c r="A67" s="665" t="s">
        <v>104</v>
      </c>
      <c r="B67" s="653"/>
      <c r="C67" s="653"/>
      <c r="D67" s="654"/>
      <c r="E67" s="33">
        <f t="shared" si="12"/>
        <v>3</v>
      </c>
      <c r="F67" s="25">
        <f t="shared" si="12"/>
        <v>19</v>
      </c>
      <c r="G67" s="289" t="s">
        <v>126</v>
      </c>
      <c r="H67" s="529"/>
      <c r="I67" s="530"/>
      <c r="J67" s="89"/>
      <c r="K67" s="118"/>
      <c r="L67" s="118">
        <v>3.0000000000000001E-3</v>
      </c>
      <c r="M67" s="91"/>
      <c r="N67" s="233"/>
      <c r="O67" s="38"/>
      <c r="P67" s="142"/>
      <c r="Q67" s="89"/>
      <c r="R67" s="89"/>
      <c r="S67" s="89"/>
      <c r="T67" s="118"/>
      <c r="U67" s="118"/>
      <c r="V67" s="74"/>
      <c r="W67" s="120">
        <v>0.03</v>
      </c>
      <c r="X67" s="89"/>
      <c r="Y67" s="38"/>
      <c r="Z67" s="142"/>
      <c r="AA67" s="119"/>
      <c r="AB67" s="34">
        <f t="shared" si="8"/>
        <v>3.3000000000000002E-2</v>
      </c>
      <c r="AC67" s="308">
        <f t="shared" si="10"/>
        <v>0.01</v>
      </c>
      <c r="AD67" s="137">
        <f t="shared" si="11"/>
        <v>0</v>
      </c>
      <c r="AE67" s="138">
        <f t="shared" si="9"/>
        <v>0</v>
      </c>
      <c r="AF67" s="139">
        <v>0.01</v>
      </c>
    </row>
    <row r="68" spans="1:32" ht="15.75">
      <c r="A68" s="3"/>
      <c r="B68" s="158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311"/>
    </row>
    <row r="69" spans="1:32" ht="15.75">
      <c r="A69" s="53" t="s">
        <v>105</v>
      </c>
      <c r="B69" s="53"/>
      <c r="C69" s="53"/>
      <c r="D69" s="53"/>
      <c r="E69" s="53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53"/>
      <c r="U69" s="53"/>
      <c r="V69" s="53"/>
      <c r="W69" s="49"/>
      <c r="X69" s="49"/>
      <c r="Y69" s="49"/>
      <c r="Z69" s="49"/>
      <c r="AA69" s="49"/>
      <c r="AB69" s="49"/>
      <c r="AC69" s="49"/>
      <c r="AD69" s="49"/>
      <c r="AE69" s="49"/>
      <c r="AF69" s="49"/>
    </row>
    <row r="70" spans="1:32" ht="15.75">
      <c r="A70" s="310"/>
      <c r="B70" s="53"/>
      <c r="C70" s="53"/>
      <c r="D70" s="53"/>
      <c r="E70" s="53"/>
      <c r="F70" s="49"/>
      <c r="G70" s="3" t="s">
        <v>107</v>
      </c>
      <c r="H70" s="3"/>
      <c r="I70" s="3"/>
      <c r="J70" s="3"/>
      <c r="K70" s="3"/>
      <c r="L70" s="3"/>
      <c r="M70" s="3"/>
      <c r="N70" s="3"/>
      <c r="O70" s="49"/>
      <c r="P70" s="49"/>
      <c r="Q70" s="49"/>
      <c r="R70" s="49"/>
      <c r="S70" s="49"/>
      <c r="T70" s="53" t="s">
        <v>108</v>
      </c>
      <c r="U70" s="53"/>
      <c r="V70" s="53"/>
      <c r="W70" s="156" t="s">
        <v>109</v>
      </c>
      <c r="X70" s="156"/>
      <c r="Y70" s="156"/>
      <c r="Z70" s="156"/>
      <c r="AA70" s="156"/>
      <c r="AB70" s="53" t="str">
        <f>R16</f>
        <v>Е.И. Шрамкова</v>
      </c>
      <c r="AC70" s="53"/>
      <c r="AD70" s="53"/>
      <c r="AE70" s="49"/>
      <c r="AF70" s="49"/>
    </row>
    <row r="71" spans="1:32" ht="15.75">
      <c r="A71" s="53" t="s">
        <v>110</v>
      </c>
      <c r="B71" s="53"/>
      <c r="C71" s="53"/>
      <c r="D71" s="53"/>
      <c r="E71" s="53"/>
      <c r="F71" s="49"/>
      <c r="G71" s="49" t="s">
        <v>106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53"/>
      <c r="U71" s="53"/>
      <c r="V71" s="53"/>
      <c r="W71" s="156"/>
      <c r="X71" s="157" t="s">
        <v>111</v>
      </c>
      <c r="Y71" s="157"/>
      <c r="Z71" s="156"/>
      <c r="AA71" s="156"/>
      <c r="AB71" s="53"/>
      <c r="AC71" s="53"/>
      <c r="AD71" s="53"/>
      <c r="AE71" s="49"/>
      <c r="AF71" s="49"/>
    </row>
    <row r="72" spans="1:32" ht="15.75">
      <c r="A72" s="53"/>
      <c r="B72" s="53"/>
      <c r="C72" s="53"/>
      <c r="D72" s="53"/>
      <c r="E72" s="53"/>
      <c r="F72" s="49"/>
      <c r="G72" s="3" t="s">
        <v>107</v>
      </c>
      <c r="H72" s="3"/>
      <c r="I72" s="3"/>
      <c r="J72" s="3"/>
      <c r="K72" s="3"/>
      <c r="L72" s="3"/>
      <c r="M72" s="3"/>
      <c r="N72" s="3"/>
      <c r="O72" s="49"/>
      <c r="P72" s="49"/>
      <c r="Q72" s="49"/>
      <c r="R72" s="49"/>
      <c r="S72" s="49"/>
      <c r="T72" s="53" t="s">
        <v>112</v>
      </c>
      <c r="U72" s="53"/>
      <c r="V72" s="53"/>
      <c r="W72" s="156" t="s">
        <v>109</v>
      </c>
      <c r="X72" s="156"/>
      <c r="Y72" s="156"/>
      <c r="Z72" s="156"/>
      <c r="AA72" s="156"/>
      <c r="AB72" s="53" t="s">
        <v>129</v>
      </c>
      <c r="AC72" s="53"/>
      <c r="AD72" s="53"/>
      <c r="AE72" s="49"/>
      <c r="AF72" s="49"/>
    </row>
    <row r="73" spans="1:32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156"/>
      <c r="U73" s="156"/>
      <c r="V73" s="156"/>
      <c r="W73" s="156"/>
      <c r="X73" s="157" t="s">
        <v>111</v>
      </c>
      <c r="Y73" s="156"/>
      <c r="Z73" s="156"/>
      <c r="AA73" s="156"/>
      <c r="AB73" s="49"/>
      <c r="AC73" s="49"/>
      <c r="AD73" s="49"/>
      <c r="AE73" s="49"/>
      <c r="AF73" s="49"/>
    </row>
  </sheetData>
  <mergeCells count="221">
    <mergeCell ref="A67:D67"/>
    <mergeCell ref="H67:I67"/>
    <mergeCell ref="A64:D64"/>
    <mergeCell ref="H64:I64"/>
    <mergeCell ref="A65:D65"/>
    <mergeCell ref="H65:I65"/>
    <mergeCell ref="A66:D66"/>
    <mergeCell ref="H66:I66"/>
    <mergeCell ref="A61:D61"/>
    <mergeCell ref="H61:I61"/>
    <mergeCell ref="A62:D62"/>
    <mergeCell ref="H62:I62"/>
    <mergeCell ref="A63:D63"/>
    <mergeCell ref="H63:I63"/>
    <mergeCell ref="A58:D58"/>
    <mergeCell ref="H58:I58"/>
    <mergeCell ref="A59:D59"/>
    <mergeCell ref="H59:I59"/>
    <mergeCell ref="A60:D60"/>
    <mergeCell ref="H60:I60"/>
    <mergeCell ref="A55:D55"/>
    <mergeCell ref="H55:I55"/>
    <mergeCell ref="A56:D56"/>
    <mergeCell ref="H56:I56"/>
    <mergeCell ref="A57:D57"/>
    <mergeCell ref="H57:I57"/>
    <mergeCell ref="A52:D52"/>
    <mergeCell ref="H52:I52"/>
    <mergeCell ref="A53:D53"/>
    <mergeCell ref="H53:I53"/>
    <mergeCell ref="A54:D54"/>
    <mergeCell ref="H54:I54"/>
    <mergeCell ref="A49:D49"/>
    <mergeCell ref="H49:I49"/>
    <mergeCell ref="A50:D50"/>
    <mergeCell ref="H50:I50"/>
    <mergeCell ref="A51:D51"/>
    <mergeCell ref="H51:I51"/>
    <mergeCell ref="A46:D46"/>
    <mergeCell ref="H46:I46"/>
    <mergeCell ref="A47:D47"/>
    <mergeCell ref="H47:I47"/>
    <mergeCell ref="A48:D48"/>
    <mergeCell ref="H48:I48"/>
    <mergeCell ref="Y43:Y45"/>
    <mergeCell ref="Z43:Z45"/>
    <mergeCell ref="AA43:AA45"/>
    <mergeCell ref="A43:D43"/>
    <mergeCell ref="H43:I45"/>
    <mergeCell ref="J43:J45"/>
    <mergeCell ref="K43:K45"/>
    <mergeCell ref="L43:L45"/>
    <mergeCell ref="AB43:AF43"/>
    <mergeCell ref="A44:D44"/>
    <mergeCell ref="AB44:AC44"/>
    <mergeCell ref="AD44:AE44"/>
    <mergeCell ref="AF44:AF45"/>
    <mergeCell ref="A45:D45"/>
    <mergeCell ref="S43:S45"/>
    <mergeCell ref="T43:T45"/>
    <mergeCell ref="U43:U45"/>
    <mergeCell ref="V43:V45"/>
    <mergeCell ref="W43:W45"/>
    <mergeCell ref="X43:X45"/>
    <mergeCell ref="M43:M45"/>
    <mergeCell ref="N43:N45"/>
    <mergeCell ref="O43:O45"/>
    <mergeCell ref="P43:P45"/>
    <mergeCell ref="Q43:Q45"/>
    <mergeCell ref="R43:R45"/>
    <mergeCell ref="P40:AA40"/>
    <mergeCell ref="AB40:AF41"/>
    <mergeCell ref="A41:D41"/>
    <mergeCell ref="G41:G42"/>
    <mergeCell ref="H41:L41"/>
    <mergeCell ref="M41:N41"/>
    <mergeCell ref="P41:U41"/>
    <mergeCell ref="W41:X41"/>
    <mergeCell ref="Y41:AA42"/>
    <mergeCell ref="A42:D42"/>
    <mergeCell ref="H42:L42"/>
    <mergeCell ref="M42:N42"/>
    <mergeCell ref="P42:U42"/>
    <mergeCell ref="W42:X42"/>
    <mergeCell ref="AB42:AF42"/>
    <mergeCell ref="A37:D37"/>
    <mergeCell ref="H37:I37"/>
    <mergeCell ref="A38:D38"/>
    <mergeCell ref="H38:I38"/>
    <mergeCell ref="A40:F40"/>
    <mergeCell ref="H40:M40"/>
    <mergeCell ref="A34:D34"/>
    <mergeCell ref="H34:I34"/>
    <mergeCell ref="A35:D35"/>
    <mergeCell ref="H35:I35"/>
    <mergeCell ref="A36:D36"/>
    <mergeCell ref="H36:I36"/>
    <mergeCell ref="A31:D31"/>
    <mergeCell ref="H31:I31"/>
    <mergeCell ref="A32:D32"/>
    <mergeCell ref="H32:I32"/>
    <mergeCell ref="A33:D33"/>
    <mergeCell ref="H33:I33"/>
    <mergeCell ref="A28:D28"/>
    <mergeCell ref="H28:I28"/>
    <mergeCell ref="A29:D29"/>
    <mergeCell ref="H29:I29"/>
    <mergeCell ref="A30:D30"/>
    <mergeCell ref="H30:I30"/>
    <mergeCell ref="A25:D25"/>
    <mergeCell ref="H25:I25"/>
    <mergeCell ref="A26:D26"/>
    <mergeCell ref="H26:I26"/>
    <mergeCell ref="A27:D27"/>
    <mergeCell ref="H27:I27"/>
    <mergeCell ref="A22:D22"/>
    <mergeCell ref="AB22:AC22"/>
    <mergeCell ref="AD22:AE22"/>
    <mergeCell ref="A24:D24"/>
    <mergeCell ref="H24:I24"/>
    <mergeCell ref="W21:W23"/>
    <mergeCell ref="X21:X23"/>
    <mergeCell ref="Y21:Y23"/>
    <mergeCell ref="Z21:Z23"/>
    <mergeCell ref="AA21:AA23"/>
    <mergeCell ref="AB21:AF21"/>
    <mergeCell ref="Q21:Q23"/>
    <mergeCell ref="R21:R23"/>
    <mergeCell ref="S21:S23"/>
    <mergeCell ref="T21:T23"/>
    <mergeCell ref="U21:U23"/>
    <mergeCell ref="V21:V23"/>
    <mergeCell ref="AB20:AF20"/>
    <mergeCell ref="A21:D21"/>
    <mergeCell ref="H21:I23"/>
    <mergeCell ref="J21:J23"/>
    <mergeCell ref="K21:K23"/>
    <mergeCell ref="L21:L23"/>
    <mergeCell ref="M21:M23"/>
    <mergeCell ref="N21:N23"/>
    <mergeCell ref="O21:O23"/>
    <mergeCell ref="P21:P23"/>
    <mergeCell ref="AF22:AF23"/>
    <mergeCell ref="A23:D23"/>
    <mergeCell ref="G19:G20"/>
    <mergeCell ref="H19:L19"/>
    <mergeCell ref="M19:N19"/>
    <mergeCell ref="P19:U19"/>
    <mergeCell ref="W19:X19"/>
    <mergeCell ref="Y19:AA20"/>
    <mergeCell ref="A20:D20"/>
    <mergeCell ref="AB15:AF16"/>
    <mergeCell ref="A16:C16"/>
    <mergeCell ref="D16:F16"/>
    <mergeCell ref="G16:H16"/>
    <mergeCell ref="I16:L16"/>
    <mergeCell ref="R16:AA16"/>
    <mergeCell ref="A18:F18"/>
    <mergeCell ref="H18:M18"/>
    <mergeCell ref="P18:AA18"/>
    <mergeCell ref="AB18:AF19"/>
    <mergeCell ref="A19:D19"/>
    <mergeCell ref="H20:L20"/>
    <mergeCell ref="M20:N20"/>
    <mergeCell ref="P20:U20"/>
    <mergeCell ref="W20:X20"/>
    <mergeCell ref="A17:L17"/>
    <mergeCell ref="A13:C13"/>
    <mergeCell ref="D13:F13"/>
    <mergeCell ref="G13:H13"/>
    <mergeCell ref="I13:L13"/>
    <mergeCell ref="A15:C15"/>
    <mergeCell ref="D15:F15"/>
    <mergeCell ref="G15:H15"/>
    <mergeCell ref="I15:L15"/>
    <mergeCell ref="A11:C11"/>
    <mergeCell ref="D11:F11"/>
    <mergeCell ref="G11:H11"/>
    <mergeCell ref="I11:L11"/>
    <mergeCell ref="AB13:AF14"/>
    <mergeCell ref="A14:C14"/>
    <mergeCell ref="D14:F14"/>
    <mergeCell ref="G14:H14"/>
    <mergeCell ref="I14:L14"/>
    <mergeCell ref="W14:AA14"/>
    <mergeCell ref="AB11:AF12"/>
    <mergeCell ref="A12:C12"/>
    <mergeCell ref="D12:F12"/>
    <mergeCell ref="G12:H12"/>
    <mergeCell ref="I12:L12"/>
    <mergeCell ref="R12:Z12"/>
    <mergeCell ref="A8:F8"/>
    <mergeCell ref="G8:H8"/>
    <mergeCell ref="I8:L8"/>
    <mergeCell ref="U8:W8"/>
    <mergeCell ref="AB8:AF8"/>
    <mergeCell ref="A9:C9"/>
    <mergeCell ref="D9:F9"/>
    <mergeCell ref="G9:H9"/>
    <mergeCell ref="I9:L9"/>
    <mergeCell ref="AB9:AF10"/>
    <mergeCell ref="A10:C10"/>
    <mergeCell ref="D10:F10"/>
    <mergeCell ref="G10:H10"/>
    <mergeCell ref="I10:L10"/>
    <mergeCell ref="W10:X10"/>
    <mergeCell ref="D5:F5"/>
    <mergeCell ref="AB6:AF6"/>
    <mergeCell ref="A7:F7"/>
    <mergeCell ref="G7:H7"/>
    <mergeCell ref="I7:L7"/>
    <mergeCell ref="AB7:AF7"/>
    <mergeCell ref="A1:L1"/>
    <mergeCell ref="AB1:AF1"/>
    <mergeCell ref="D2:G2"/>
    <mergeCell ref="H2:L2"/>
    <mergeCell ref="AB2:AF2"/>
    <mergeCell ref="D3:G3"/>
    <mergeCell ref="H3:L3"/>
    <mergeCell ref="P3:AA4"/>
    <mergeCell ref="AB3:AF3"/>
  </mergeCells>
  <pageMargins left="0.33967391304347799" right="0.29438405797101402" top="1.07563405797101" bottom="0.75" header="0.3" footer="0.3"/>
  <pageSetup paperSize="9" scale="45" orientation="landscape" r:id="rId1"/>
  <rowBreaks count="1" manualBreakCount="1">
    <brk id="3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EFCBA"/>
  </sheetPr>
  <dimension ref="A1:AH72"/>
  <sheetViews>
    <sheetView view="pageBreakPreview" zoomScale="60" zoomScaleNormal="64" zoomScalePageLayoutView="46" workbookViewId="0">
      <selection activeCell="I15" sqref="I15:L15"/>
    </sheetView>
  </sheetViews>
  <sheetFormatPr defaultColWidth="9" defaultRowHeight="15"/>
  <cols>
    <col min="1" max="7" width="5.7109375" customWidth="1"/>
    <col min="8" max="9" width="6.7109375" customWidth="1"/>
    <col min="10" max="10" width="8.7109375" customWidth="1"/>
    <col min="11" max="11" width="10.28515625" customWidth="1"/>
    <col min="12" max="12" width="10.5703125" customWidth="1"/>
    <col min="13" max="14" width="10.140625" customWidth="1"/>
    <col min="15" max="15" width="10.28515625" customWidth="1"/>
    <col min="16" max="17" width="12.7109375" customWidth="1"/>
    <col min="18" max="18" width="9.85546875" customWidth="1"/>
    <col min="19" max="19" width="12" customWidth="1"/>
    <col min="20" max="20" width="9.85546875" customWidth="1"/>
    <col min="21" max="21" width="11.28515625" customWidth="1"/>
    <col min="22" max="23" width="12.7109375" customWidth="1"/>
    <col min="24" max="24" width="10.140625" customWidth="1"/>
    <col min="25" max="32" width="10.7109375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48"/>
      <c r="N3" s="48"/>
      <c r="O3" s="48"/>
      <c r="P3" s="397" t="s">
        <v>307</v>
      </c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48"/>
      <c r="N4" s="48"/>
      <c r="O4" s="48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 ht="15.75">
      <c r="A5" s="2" t="s">
        <v>7</v>
      </c>
      <c r="B5" s="101" t="s">
        <v>304</v>
      </c>
      <c r="C5" s="173" t="s">
        <v>8</v>
      </c>
      <c r="D5" s="383" t="s">
        <v>282</v>
      </c>
      <c r="E5" s="383"/>
      <c r="F5" s="383"/>
      <c r="G5" s="105" t="s">
        <v>130</v>
      </c>
      <c r="H5" s="2"/>
      <c r="I5" s="2"/>
      <c r="J5" s="2"/>
      <c r="K5" s="2"/>
      <c r="L5" s="2"/>
      <c r="M5" s="2"/>
      <c r="N5" s="2"/>
      <c r="O5" s="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569" t="s">
        <v>11</v>
      </c>
      <c r="AC6" s="570"/>
      <c r="AD6" s="570"/>
      <c r="AE6" s="570"/>
      <c r="AF6" s="571"/>
    </row>
    <row r="7" spans="1:32">
      <c r="A7" s="387" t="s">
        <v>12</v>
      </c>
      <c r="B7" s="387"/>
      <c r="C7" s="387"/>
      <c r="D7" s="387"/>
      <c r="E7" s="387"/>
      <c r="F7" s="572"/>
      <c r="G7" s="388" t="s">
        <v>13</v>
      </c>
      <c r="H7" s="389"/>
      <c r="I7" s="573" t="s">
        <v>196</v>
      </c>
      <c r="J7" s="387"/>
      <c r="K7" s="387"/>
      <c r="L7" s="387"/>
      <c r="M7" s="290"/>
      <c r="N7" s="3"/>
      <c r="O7" s="3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 ht="15.75">
      <c r="A8" s="414" t="s">
        <v>16</v>
      </c>
      <c r="B8" s="414"/>
      <c r="C8" s="414"/>
      <c r="D8" s="414"/>
      <c r="E8" s="414"/>
      <c r="F8" s="415"/>
      <c r="G8" s="400" t="s">
        <v>17</v>
      </c>
      <c r="H8" s="401"/>
      <c r="I8" s="400" t="s">
        <v>18</v>
      </c>
      <c r="J8" s="399"/>
      <c r="K8" s="399"/>
      <c r="L8" s="399"/>
      <c r="M8" s="290"/>
      <c r="N8" s="3"/>
      <c r="O8" s="3"/>
      <c r="P8" s="49"/>
      <c r="Q8" s="49"/>
      <c r="R8" s="2"/>
      <c r="S8" s="101" t="s">
        <v>153</v>
      </c>
      <c r="T8" s="173"/>
      <c r="U8" s="383" t="s">
        <v>282</v>
      </c>
      <c r="V8" s="383"/>
      <c r="W8" s="383"/>
      <c r="X8" s="105" t="s">
        <v>130</v>
      </c>
      <c r="Y8" s="2"/>
      <c r="Z8" s="49"/>
      <c r="AA8" s="49"/>
      <c r="AB8" s="575"/>
      <c r="AC8" s="576"/>
      <c r="AD8" s="576"/>
      <c r="AE8" s="576"/>
      <c r="AF8" s="577"/>
    </row>
    <row r="9" spans="1:32" ht="15.75">
      <c r="A9" s="388" t="s">
        <v>19</v>
      </c>
      <c r="B9" s="407"/>
      <c r="C9" s="389"/>
      <c r="D9" s="388" t="s">
        <v>20</v>
      </c>
      <c r="E9" s="407"/>
      <c r="F9" s="389"/>
      <c r="G9" s="400" t="s">
        <v>21</v>
      </c>
      <c r="H9" s="401"/>
      <c r="I9" s="400" t="s">
        <v>22</v>
      </c>
      <c r="J9" s="399"/>
      <c r="K9" s="399"/>
      <c r="L9" s="399"/>
      <c r="M9" s="291"/>
      <c r="N9" s="50"/>
      <c r="O9" s="50"/>
      <c r="P9" s="292"/>
      <c r="Q9" s="51"/>
      <c r="R9" s="51"/>
      <c r="S9" s="51"/>
      <c r="T9" s="51"/>
      <c r="U9" s="51"/>
      <c r="V9" s="51"/>
      <c r="W9" s="51"/>
      <c r="X9" s="51"/>
      <c r="Y9" s="51"/>
      <c r="Z9" s="51"/>
      <c r="AA9" s="121" t="s">
        <v>23</v>
      </c>
      <c r="AB9" s="578"/>
      <c r="AC9" s="579"/>
      <c r="AD9" s="579"/>
      <c r="AE9" s="579"/>
      <c r="AF9" s="580"/>
    </row>
    <row r="10" spans="1:32" ht="15.75">
      <c r="A10" s="400" t="s">
        <v>24</v>
      </c>
      <c r="B10" s="399"/>
      <c r="C10" s="401"/>
      <c r="D10" s="400" t="s">
        <v>25</v>
      </c>
      <c r="E10" s="399"/>
      <c r="F10" s="401"/>
      <c r="G10" s="400" t="s">
        <v>26</v>
      </c>
      <c r="H10" s="401"/>
      <c r="I10" s="400" t="s">
        <v>25</v>
      </c>
      <c r="J10" s="399"/>
      <c r="K10" s="399"/>
      <c r="L10" s="399"/>
      <c r="M10" s="290"/>
      <c r="N10" s="3"/>
      <c r="O10" s="3"/>
      <c r="P10" s="49"/>
      <c r="Q10" s="49"/>
      <c r="R10" s="53"/>
      <c r="S10" s="53"/>
      <c r="T10" s="53"/>
      <c r="U10" s="304"/>
      <c r="V10" s="304"/>
      <c r="W10" s="412"/>
      <c r="X10" s="412"/>
      <c r="Y10" s="106"/>
      <c r="Z10" s="53"/>
      <c r="AA10" s="49"/>
      <c r="AB10" s="581"/>
      <c r="AC10" s="582"/>
      <c r="AD10" s="582"/>
      <c r="AE10" s="582"/>
      <c r="AF10" s="583"/>
    </row>
    <row r="11" spans="1:32" ht="15.75">
      <c r="A11" s="413"/>
      <c r="B11" s="414"/>
      <c r="C11" s="415"/>
      <c r="D11" s="413" t="s">
        <v>27</v>
      </c>
      <c r="E11" s="414"/>
      <c r="F11" s="415"/>
      <c r="G11" s="413"/>
      <c r="H11" s="415"/>
      <c r="I11" s="588" t="s">
        <v>27</v>
      </c>
      <c r="J11" s="416"/>
      <c r="K11" s="416"/>
      <c r="L11" s="416"/>
      <c r="M11" s="290"/>
      <c r="N11" s="3"/>
      <c r="O11" s="3"/>
      <c r="P11" s="49"/>
      <c r="Q11" s="49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578"/>
      <c r="AC11" s="579"/>
      <c r="AD11" s="579"/>
      <c r="AE11" s="579"/>
      <c r="AF11" s="580"/>
    </row>
    <row r="12" spans="1:32" ht="15.75">
      <c r="A12" s="392">
        <v>1</v>
      </c>
      <c r="B12" s="392"/>
      <c r="C12" s="584"/>
      <c r="D12" s="585">
        <v>2</v>
      </c>
      <c r="E12" s="392"/>
      <c r="F12" s="584"/>
      <c r="G12" s="585">
        <v>3</v>
      </c>
      <c r="H12" s="584"/>
      <c r="I12" s="586">
        <v>4</v>
      </c>
      <c r="J12" s="587"/>
      <c r="K12" s="587"/>
      <c r="L12" s="587"/>
      <c r="M12" s="290"/>
      <c r="N12" s="3"/>
      <c r="O12" s="3"/>
      <c r="P12" s="49" t="s">
        <v>28</v>
      </c>
      <c r="Q12" s="49"/>
      <c r="R12" s="412" t="s">
        <v>29</v>
      </c>
      <c r="S12" s="412"/>
      <c r="T12" s="412"/>
      <c r="U12" s="412"/>
      <c r="V12" s="412"/>
      <c r="W12" s="412"/>
      <c r="X12" s="412"/>
      <c r="Y12" s="412"/>
      <c r="Z12" s="412"/>
      <c r="AA12" s="121" t="s">
        <v>30</v>
      </c>
      <c r="AB12" s="581"/>
      <c r="AC12" s="582"/>
      <c r="AD12" s="582"/>
      <c r="AE12" s="582"/>
      <c r="AF12" s="583"/>
    </row>
    <row r="13" spans="1:32" ht="15.75">
      <c r="A13" s="692" t="s">
        <v>31</v>
      </c>
      <c r="B13" s="693"/>
      <c r="C13" s="693"/>
      <c r="D13" s="420"/>
      <c r="E13" s="421"/>
      <c r="F13" s="422"/>
      <c r="G13" s="590"/>
      <c r="H13" s="424"/>
      <c r="I13" s="591">
        <v>16</v>
      </c>
      <c r="J13" s="425"/>
      <c r="K13" s="425"/>
      <c r="L13" s="425"/>
      <c r="M13" s="293"/>
      <c r="N13" s="3"/>
      <c r="O13" s="3"/>
      <c r="P13" s="49"/>
      <c r="Q13" s="49"/>
      <c r="R13" s="53"/>
      <c r="S13" s="53"/>
      <c r="T13" s="53"/>
      <c r="U13" s="53"/>
      <c r="V13" s="53"/>
      <c r="W13" s="53"/>
      <c r="X13" s="53"/>
      <c r="Y13" s="53"/>
      <c r="Z13" s="53"/>
      <c r="AA13" s="49"/>
      <c r="AB13" s="578"/>
      <c r="AC13" s="579"/>
      <c r="AD13" s="579"/>
      <c r="AE13" s="579"/>
      <c r="AF13" s="580"/>
    </row>
    <row r="14" spans="1:32" ht="15.75">
      <c r="A14" s="697" t="s">
        <v>32</v>
      </c>
      <c r="B14" s="698"/>
      <c r="C14" s="698"/>
      <c r="D14" s="427"/>
      <c r="E14" s="428"/>
      <c r="F14" s="429"/>
      <c r="G14" s="595"/>
      <c r="H14" s="431"/>
      <c r="I14" s="591">
        <v>2</v>
      </c>
      <c r="J14" s="425"/>
      <c r="K14" s="425"/>
      <c r="L14" s="425"/>
      <c r="M14" s="293"/>
      <c r="N14" s="3"/>
      <c r="O14" s="3"/>
      <c r="P14" s="49" t="s">
        <v>33</v>
      </c>
      <c r="Q14" s="49"/>
      <c r="R14" s="49"/>
      <c r="S14" s="49"/>
      <c r="T14" s="49"/>
      <c r="U14" s="49"/>
      <c r="V14" s="49"/>
      <c r="W14" s="432"/>
      <c r="X14" s="432"/>
      <c r="Y14" s="432"/>
      <c r="Z14" s="432"/>
      <c r="AA14" s="596"/>
      <c r="AB14" s="581"/>
      <c r="AC14" s="582"/>
      <c r="AD14" s="582"/>
      <c r="AE14" s="582"/>
      <c r="AF14" s="583"/>
    </row>
    <row r="15" spans="1:32">
      <c r="A15" s="449"/>
      <c r="B15" s="428"/>
      <c r="C15" s="429"/>
      <c r="D15" s="427"/>
      <c r="E15" s="428"/>
      <c r="F15" s="429"/>
      <c r="G15" s="595"/>
      <c r="H15" s="431"/>
      <c r="I15" s="595"/>
      <c r="J15" s="430"/>
      <c r="K15" s="430"/>
      <c r="L15" s="430"/>
      <c r="M15" s="293"/>
      <c r="N15" s="3"/>
      <c r="O15" s="3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578"/>
      <c r="AC15" s="579"/>
      <c r="AD15" s="579"/>
      <c r="AE15" s="579"/>
      <c r="AF15" s="580"/>
    </row>
    <row r="16" spans="1:32" ht="15.75">
      <c r="A16" s="455"/>
      <c r="B16" s="456"/>
      <c r="C16" s="458"/>
      <c r="D16" s="457"/>
      <c r="E16" s="456"/>
      <c r="F16" s="458"/>
      <c r="G16" s="600"/>
      <c r="H16" s="460"/>
      <c r="I16" s="600"/>
      <c r="J16" s="459"/>
      <c r="K16" s="459"/>
      <c r="L16" s="459"/>
      <c r="M16" s="293"/>
      <c r="N16" s="3"/>
      <c r="O16" s="3"/>
      <c r="P16" s="49" t="s">
        <v>34</v>
      </c>
      <c r="Q16" s="49"/>
      <c r="R16" s="412" t="s">
        <v>35</v>
      </c>
      <c r="S16" s="412"/>
      <c r="T16" s="412"/>
      <c r="U16" s="412"/>
      <c r="V16" s="412"/>
      <c r="W16" s="412"/>
      <c r="X16" s="412"/>
      <c r="Y16" s="412"/>
      <c r="Z16" s="412"/>
      <c r="AA16" s="601"/>
      <c r="AB16" s="597"/>
      <c r="AC16" s="598"/>
      <c r="AD16" s="598"/>
      <c r="AE16" s="598"/>
      <c r="AF16" s="599"/>
    </row>
    <row r="17" spans="1:32">
      <c r="A17" s="607" t="s">
        <v>36</v>
      </c>
      <c r="B17" s="607"/>
      <c r="C17" s="607"/>
      <c r="D17" s="607"/>
      <c r="E17" s="607"/>
      <c r="F17" s="607"/>
      <c r="G17" s="607"/>
      <c r="H17" s="607"/>
      <c r="I17" s="607"/>
      <c r="J17" s="607"/>
      <c r="K17" s="607"/>
      <c r="L17" s="607"/>
      <c r="M17" s="294"/>
      <c r="N17" s="3"/>
      <c r="O17" s="3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 ht="15.75" customHeight="1" thickBot="1">
      <c r="A18" s="470" t="s">
        <v>37</v>
      </c>
      <c r="B18" s="605"/>
      <c r="C18" s="605"/>
      <c r="D18" s="605"/>
      <c r="E18" s="605"/>
      <c r="F18" s="543"/>
      <c r="G18" s="12" t="s">
        <v>38</v>
      </c>
      <c r="H18" s="608" t="s">
        <v>39</v>
      </c>
      <c r="I18" s="609"/>
      <c r="J18" s="609"/>
      <c r="K18" s="609"/>
      <c r="L18" s="609"/>
      <c r="M18" s="609"/>
      <c r="N18" s="296"/>
      <c r="O18" s="296"/>
      <c r="P18" s="610" t="s">
        <v>40</v>
      </c>
      <c r="Q18" s="611"/>
      <c r="R18" s="611"/>
      <c r="S18" s="611"/>
      <c r="T18" s="611"/>
      <c r="U18" s="611"/>
      <c r="V18" s="611"/>
      <c r="W18" s="611"/>
      <c r="X18" s="611"/>
      <c r="Y18" s="611"/>
      <c r="Z18" s="611"/>
      <c r="AA18" s="612"/>
      <c r="AB18" s="613" t="s">
        <v>41</v>
      </c>
      <c r="AC18" s="614"/>
      <c r="AD18" s="614"/>
      <c r="AE18" s="614"/>
      <c r="AF18" s="615"/>
    </row>
    <row r="19" spans="1:32" ht="15.75" customHeight="1" thickBot="1">
      <c r="A19" s="470" t="s">
        <v>42</v>
      </c>
      <c r="B19" s="605"/>
      <c r="C19" s="605"/>
      <c r="D19" s="543"/>
      <c r="E19" s="61"/>
      <c r="F19" s="12" t="s">
        <v>43</v>
      </c>
      <c r="G19" s="619" t="s">
        <v>44</v>
      </c>
      <c r="H19" s="447" t="s">
        <v>45</v>
      </c>
      <c r="I19" s="606"/>
      <c r="J19" s="606"/>
      <c r="K19" s="606"/>
      <c r="L19" s="606"/>
      <c r="M19" s="447" t="s">
        <v>46</v>
      </c>
      <c r="N19" s="448"/>
      <c r="O19" s="14"/>
      <c r="P19" s="445" t="s">
        <v>47</v>
      </c>
      <c r="Q19" s="606"/>
      <c r="R19" s="606"/>
      <c r="S19" s="606"/>
      <c r="T19" s="606"/>
      <c r="U19" s="448"/>
      <c r="V19" s="56"/>
      <c r="W19" s="606" t="s">
        <v>48</v>
      </c>
      <c r="X19" s="606"/>
      <c r="Y19" s="723" t="s">
        <v>49</v>
      </c>
      <c r="Z19" s="689"/>
      <c r="AA19" s="690"/>
      <c r="AB19" s="616"/>
      <c r="AC19" s="617"/>
      <c r="AD19" s="617"/>
      <c r="AE19" s="617"/>
      <c r="AF19" s="618"/>
    </row>
    <row r="20" spans="1:32">
      <c r="A20" s="470"/>
      <c r="B20" s="605"/>
      <c r="C20" s="605"/>
      <c r="D20" s="543"/>
      <c r="E20" s="61"/>
      <c r="F20" s="12"/>
      <c r="G20" s="620"/>
      <c r="H20" s="472"/>
      <c r="I20" s="605"/>
      <c r="J20" s="605"/>
      <c r="K20" s="605"/>
      <c r="L20" s="605"/>
      <c r="M20" s="472"/>
      <c r="N20" s="473"/>
      <c r="O20" s="298"/>
      <c r="P20" s="470"/>
      <c r="Q20" s="605"/>
      <c r="R20" s="605"/>
      <c r="S20" s="605"/>
      <c r="T20" s="605"/>
      <c r="U20" s="473"/>
      <c r="V20" s="59"/>
      <c r="W20" s="605"/>
      <c r="X20" s="605"/>
      <c r="Y20" s="724"/>
      <c r="Z20" s="566"/>
      <c r="AA20" s="691"/>
      <c r="AB20" s="447" t="s">
        <v>50</v>
      </c>
      <c r="AC20" s="606"/>
      <c r="AD20" s="606"/>
      <c r="AE20" s="606"/>
      <c r="AF20" s="538"/>
    </row>
    <row r="21" spans="1:32" ht="15.75" customHeight="1" thickBot="1">
      <c r="A21" s="470"/>
      <c r="B21" s="605"/>
      <c r="C21" s="605"/>
      <c r="D21" s="543"/>
      <c r="E21" s="61"/>
      <c r="F21" s="12"/>
      <c r="G21" s="95"/>
      <c r="H21" s="627" t="s">
        <v>197</v>
      </c>
      <c r="I21" s="628"/>
      <c r="J21" s="539" t="s">
        <v>162</v>
      </c>
      <c r="K21" s="539" t="s">
        <v>52</v>
      </c>
      <c r="L21" s="621" t="s">
        <v>53</v>
      </c>
      <c r="M21" s="627" t="s">
        <v>91</v>
      </c>
      <c r="N21" s="495" t="s">
        <v>114</v>
      </c>
      <c r="O21" s="489" t="s">
        <v>309</v>
      </c>
      <c r="P21" s="491" t="s">
        <v>199</v>
      </c>
      <c r="Q21" s="491" t="s">
        <v>200</v>
      </c>
      <c r="R21" s="491" t="s">
        <v>201</v>
      </c>
      <c r="S21" s="491" t="s">
        <v>202</v>
      </c>
      <c r="T21" s="491"/>
      <c r="U21" s="725" t="s">
        <v>60</v>
      </c>
      <c r="V21" s="726" t="s">
        <v>203</v>
      </c>
      <c r="W21" s="628" t="s">
        <v>53</v>
      </c>
      <c r="X21" s="628" t="s">
        <v>308</v>
      </c>
      <c r="Y21" s="491" t="s">
        <v>199</v>
      </c>
      <c r="Z21" s="491" t="s">
        <v>202</v>
      </c>
      <c r="AA21" s="498" t="s">
        <v>60</v>
      </c>
      <c r="AB21" s="499" t="s">
        <v>63</v>
      </c>
      <c r="AC21" s="499"/>
      <c r="AD21" s="500"/>
      <c r="AE21" s="500"/>
      <c r="AF21" s="501"/>
    </row>
    <row r="22" spans="1:32" ht="22.5" customHeight="1">
      <c r="A22" s="470"/>
      <c r="B22" s="605"/>
      <c r="C22" s="605"/>
      <c r="D22" s="543"/>
      <c r="E22" s="61"/>
      <c r="F22" s="12"/>
      <c r="G22" s="95"/>
      <c r="H22" s="629"/>
      <c r="I22" s="630"/>
      <c r="J22" s="540"/>
      <c r="K22" s="540"/>
      <c r="L22" s="622"/>
      <c r="M22" s="629"/>
      <c r="N22" s="496"/>
      <c r="O22" s="489"/>
      <c r="P22" s="491"/>
      <c r="Q22" s="491"/>
      <c r="R22" s="491"/>
      <c r="S22" s="491"/>
      <c r="T22" s="491"/>
      <c r="U22" s="725"/>
      <c r="V22" s="726"/>
      <c r="W22" s="630"/>
      <c r="X22" s="630"/>
      <c r="Y22" s="491"/>
      <c r="Z22" s="491"/>
      <c r="AA22" s="498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87" customHeight="1">
      <c r="A23" s="470"/>
      <c r="B23" s="605"/>
      <c r="C23" s="605"/>
      <c r="D23" s="543"/>
      <c r="E23" s="222" t="s">
        <v>32</v>
      </c>
      <c r="F23" s="222" t="s">
        <v>31</v>
      </c>
      <c r="G23" s="95"/>
      <c r="H23" s="631"/>
      <c r="I23" s="632"/>
      <c r="J23" s="541"/>
      <c r="K23" s="541"/>
      <c r="L23" s="623"/>
      <c r="M23" s="631"/>
      <c r="N23" s="497"/>
      <c r="O23" s="489"/>
      <c r="P23" s="491"/>
      <c r="Q23" s="491"/>
      <c r="R23" s="491"/>
      <c r="S23" s="491"/>
      <c r="T23" s="491"/>
      <c r="U23" s="725"/>
      <c r="V23" s="726"/>
      <c r="W23" s="632"/>
      <c r="X23" s="632"/>
      <c r="Y23" s="491"/>
      <c r="Z23" s="491"/>
      <c r="AA23" s="498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20.100000000000001" customHeight="1">
      <c r="A24" s="637">
        <v>1</v>
      </c>
      <c r="B24" s="638"/>
      <c r="C24" s="638"/>
      <c r="D24" s="639"/>
      <c r="E24" s="279"/>
      <c r="F24" s="22"/>
      <c r="G24" s="23" t="s">
        <v>71</v>
      </c>
      <c r="H24" s="640">
        <v>3</v>
      </c>
      <c r="I24" s="641"/>
      <c r="J24" s="62">
        <v>4</v>
      </c>
      <c r="K24" s="107">
        <v>5</v>
      </c>
      <c r="L24" s="107">
        <v>6</v>
      </c>
      <c r="M24" s="24">
        <v>7</v>
      </c>
      <c r="N24" s="24"/>
      <c r="O24" s="24">
        <v>8</v>
      </c>
      <c r="P24" s="62">
        <v>9</v>
      </c>
      <c r="Q24" s="62">
        <v>10</v>
      </c>
      <c r="R24" s="62">
        <v>11</v>
      </c>
      <c r="S24" s="62">
        <v>12</v>
      </c>
      <c r="T24" s="107">
        <v>13</v>
      </c>
      <c r="U24" s="107">
        <v>14</v>
      </c>
      <c r="V24" s="62"/>
      <c r="W24" s="65">
        <v>15</v>
      </c>
      <c r="X24" s="62">
        <v>16</v>
      </c>
      <c r="Y24" s="24">
        <v>17</v>
      </c>
      <c r="Z24" s="62">
        <v>18</v>
      </c>
      <c r="AA24" s="108">
        <v>19</v>
      </c>
      <c r="AB24" s="24">
        <v>20</v>
      </c>
      <c r="AC24" s="62">
        <v>21</v>
      </c>
      <c r="AD24" s="62">
        <v>22</v>
      </c>
      <c r="AE24" s="62">
        <v>23</v>
      </c>
      <c r="AF24" s="62">
        <v>24</v>
      </c>
    </row>
    <row r="25" spans="1:32" ht="20.100000000000001" customHeight="1">
      <c r="A25" s="642" t="s">
        <v>72</v>
      </c>
      <c r="B25" s="643"/>
      <c r="C25" s="643"/>
      <c r="D25" s="644"/>
      <c r="E25" s="282">
        <f>I14</f>
        <v>2</v>
      </c>
      <c r="F25" s="283">
        <f>I13</f>
        <v>16</v>
      </c>
      <c r="G25" s="26" t="s">
        <v>126</v>
      </c>
      <c r="H25" s="645"/>
      <c r="I25" s="646"/>
      <c r="J25" s="66"/>
      <c r="K25" s="96"/>
      <c r="L25" s="96"/>
      <c r="M25" s="27"/>
      <c r="N25" s="27"/>
      <c r="O25" s="27"/>
      <c r="P25" s="66"/>
      <c r="Q25" s="66"/>
      <c r="R25" s="66"/>
      <c r="S25" s="66"/>
      <c r="T25" s="96"/>
      <c r="U25" s="96"/>
      <c r="V25" s="66"/>
      <c r="W25" s="69"/>
      <c r="X25" s="66"/>
      <c r="Y25" s="27"/>
      <c r="Z25" s="66"/>
      <c r="AA25" s="109"/>
      <c r="AB25" s="125"/>
      <c r="AC25" s="126"/>
      <c r="AD25" s="306"/>
      <c r="AE25" s="125"/>
      <c r="AF25" s="129"/>
    </row>
    <row r="26" spans="1:32" ht="20.100000000000001" customHeight="1">
      <c r="A26" s="647" t="s">
        <v>74</v>
      </c>
      <c r="B26" s="648"/>
      <c r="C26" s="648"/>
      <c r="D26" s="649"/>
      <c r="E26" s="285"/>
      <c r="F26" s="28"/>
      <c r="G26" s="30" t="s">
        <v>126</v>
      </c>
      <c r="H26" s="650"/>
      <c r="I26" s="651"/>
      <c r="J26" s="70"/>
      <c r="K26" s="110"/>
      <c r="L26" s="110"/>
      <c r="M26" s="31"/>
      <c r="N26" s="31"/>
      <c r="O26" s="31"/>
      <c r="P26" s="70"/>
      <c r="Q26" s="70"/>
      <c r="R26" s="70"/>
      <c r="S26" s="70"/>
      <c r="T26" s="110"/>
      <c r="U26" s="110"/>
      <c r="V26" s="66"/>
      <c r="W26" s="73"/>
      <c r="X26" s="70"/>
      <c r="Y26" s="31"/>
      <c r="Z26" s="70"/>
      <c r="AA26" s="111"/>
      <c r="AB26" s="307"/>
      <c r="AC26" s="131"/>
      <c r="AD26" s="132"/>
      <c r="AE26" s="133"/>
      <c r="AF26" s="134"/>
    </row>
    <row r="27" spans="1:32" s="278" customFormat="1" ht="24.95" customHeight="1">
      <c r="A27" s="658" t="s">
        <v>75</v>
      </c>
      <c r="B27" s="659"/>
      <c r="C27" s="659"/>
      <c r="D27" s="660"/>
      <c r="E27" s="287">
        <f>E25</f>
        <v>2</v>
      </c>
      <c r="F27" s="25">
        <f>F25</f>
        <v>16</v>
      </c>
      <c r="G27" s="26" t="s">
        <v>126</v>
      </c>
      <c r="H27" s="516"/>
      <c r="I27" s="517"/>
      <c r="J27" s="75"/>
      <c r="K27" s="112"/>
      <c r="L27" s="112"/>
      <c r="M27" s="78"/>
      <c r="N27" s="78"/>
      <c r="O27" s="78"/>
      <c r="P27" s="75"/>
      <c r="Q27" s="75">
        <v>6.5000000000000002E-2</v>
      </c>
      <c r="R27" s="75"/>
      <c r="S27" s="75"/>
      <c r="T27" s="112"/>
      <c r="U27" s="112"/>
      <c r="V27" s="74"/>
      <c r="W27" s="79"/>
      <c r="X27" s="75"/>
      <c r="Y27" s="75"/>
      <c r="Z27" s="75"/>
      <c r="AA27" s="113"/>
      <c r="AB27" s="79">
        <f t="shared" ref="AB27" si="0">SUM(H27:X27)</f>
        <v>6.5000000000000002E-2</v>
      </c>
      <c r="AC27" s="136">
        <f>AF27-AE27</f>
        <v>1</v>
      </c>
      <c r="AD27" s="137">
        <f>SUM(Y27:AA27)</f>
        <v>0</v>
      </c>
      <c r="AE27" s="138">
        <f t="shared" ref="AE27" si="1">AD27*E27</f>
        <v>0</v>
      </c>
      <c r="AF27" s="139">
        <v>1</v>
      </c>
    </row>
    <row r="28" spans="1:32" s="278" customFormat="1" ht="24.95" customHeight="1">
      <c r="A28" s="634" t="s">
        <v>77</v>
      </c>
      <c r="B28" s="635"/>
      <c r="C28" s="635"/>
      <c r="D28" s="636"/>
      <c r="E28" s="287">
        <f>E27</f>
        <v>2</v>
      </c>
      <c r="F28" s="25">
        <f>F27</f>
        <v>16</v>
      </c>
      <c r="G28" s="26" t="s">
        <v>126</v>
      </c>
      <c r="H28" s="518">
        <v>1E-3</v>
      </c>
      <c r="I28" s="519"/>
      <c r="J28" s="74"/>
      <c r="K28" s="114"/>
      <c r="L28" s="114"/>
      <c r="M28" s="34"/>
      <c r="N28" s="34"/>
      <c r="O28" s="34"/>
      <c r="P28" s="74">
        <v>1E-3</v>
      </c>
      <c r="Q28" s="74">
        <v>1E-3</v>
      </c>
      <c r="R28" s="74">
        <v>1E-3</v>
      </c>
      <c r="S28" s="74"/>
      <c r="T28" s="114"/>
      <c r="U28" s="114"/>
      <c r="V28" s="74"/>
      <c r="W28" s="82"/>
      <c r="X28" s="74"/>
      <c r="Y28" s="74">
        <v>1E-3</v>
      </c>
      <c r="Z28" s="74"/>
      <c r="AA28" s="115"/>
      <c r="AB28" s="79">
        <f t="shared" ref="AB28:AB38" si="2">SUM(H28:X28)</f>
        <v>4.0000000000000001E-3</v>
      </c>
      <c r="AC28" s="136">
        <f t="shared" ref="AC28:AC38" si="3">AF28-AE28</f>
        <v>0.11799999999999999</v>
      </c>
      <c r="AD28" s="137">
        <f t="shared" ref="AD28:AD38" si="4">SUM(Y28:AA28)</f>
        <v>1E-3</v>
      </c>
      <c r="AE28" s="138">
        <f t="shared" ref="AE28:AE38" si="5">AD28*E28</f>
        <v>2E-3</v>
      </c>
      <c r="AF28" s="139">
        <v>0.12</v>
      </c>
    </row>
    <row r="29" spans="1:32" s="278" customFormat="1" ht="24.95" customHeight="1">
      <c r="A29" s="520" t="s">
        <v>204</v>
      </c>
      <c r="B29" s="520"/>
      <c r="C29" s="520"/>
      <c r="D29" s="520"/>
      <c r="E29" s="287">
        <f t="shared" ref="E29:E37" si="6">E27</f>
        <v>2</v>
      </c>
      <c r="F29" s="25">
        <f t="shared" ref="F29:F37" si="7">F28</f>
        <v>16</v>
      </c>
      <c r="G29" s="26" t="s">
        <v>126</v>
      </c>
      <c r="H29" s="518"/>
      <c r="I29" s="519"/>
      <c r="J29" s="74"/>
      <c r="K29" s="114"/>
      <c r="L29" s="114"/>
      <c r="M29" s="34"/>
      <c r="N29" s="34"/>
      <c r="O29" s="34"/>
      <c r="P29" s="74">
        <v>8.1000000000000003E-2</v>
      </c>
      <c r="Q29" s="74"/>
      <c r="R29" s="74"/>
      <c r="S29" s="74"/>
      <c r="T29" s="114"/>
      <c r="U29" s="114"/>
      <c r="V29" s="74"/>
      <c r="W29" s="82"/>
      <c r="X29" s="74"/>
      <c r="Y29" s="74">
        <v>8.1000000000000003E-2</v>
      </c>
      <c r="Z29" s="74"/>
      <c r="AA29" s="115"/>
      <c r="AB29" s="79">
        <f t="shared" si="2"/>
        <v>8.1000000000000003E-2</v>
      </c>
      <c r="AC29" s="136">
        <f t="shared" si="3"/>
        <v>1.1380000000000001</v>
      </c>
      <c r="AD29" s="137">
        <f t="shared" si="4"/>
        <v>8.1000000000000003E-2</v>
      </c>
      <c r="AE29" s="138">
        <f t="shared" si="5"/>
        <v>0.16200000000000001</v>
      </c>
      <c r="AF29" s="139">
        <v>1.3</v>
      </c>
    </row>
    <row r="30" spans="1:32" s="278" customFormat="1" ht="24.95" customHeight="1">
      <c r="A30" s="634" t="s">
        <v>78</v>
      </c>
      <c r="B30" s="635"/>
      <c r="C30" s="635"/>
      <c r="D30" s="636"/>
      <c r="E30" s="287">
        <f t="shared" si="6"/>
        <v>2</v>
      </c>
      <c r="F30" s="25">
        <f t="shared" si="7"/>
        <v>16</v>
      </c>
      <c r="G30" s="26" t="s">
        <v>126</v>
      </c>
      <c r="H30" s="518">
        <v>2E-3</v>
      </c>
      <c r="I30" s="519"/>
      <c r="J30" s="75"/>
      <c r="K30" s="112">
        <v>5.0000000000000001E-3</v>
      </c>
      <c r="L30" s="112"/>
      <c r="M30" s="78"/>
      <c r="N30" s="78"/>
      <c r="O30" s="34"/>
      <c r="P30" s="74">
        <v>4.0000000000000001E-3</v>
      </c>
      <c r="Q30" s="74"/>
      <c r="R30" s="74">
        <v>3.0000000000000001E-3</v>
      </c>
      <c r="S30" s="74"/>
      <c r="T30" s="114"/>
      <c r="U30" s="114"/>
      <c r="V30" s="74"/>
      <c r="W30" s="79"/>
      <c r="X30" s="75"/>
      <c r="Y30" s="74">
        <v>4.0000000000000001E-3</v>
      </c>
      <c r="Z30" s="75"/>
      <c r="AA30" s="113"/>
      <c r="AB30" s="79">
        <f t="shared" si="2"/>
        <v>1.3999999999999999E-2</v>
      </c>
      <c r="AC30" s="136">
        <f t="shared" si="3"/>
        <v>0.36199999999999999</v>
      </c>
      <c r="AD30" s="137">
        <f t="shared" si="4"/>
        <v>4.0000000000000001E-3</v>
      </c>
      <c r="AE30" s="138">
        <f t="shared" si="5"/>
        <v>8.0000000000000002E-3</v>
      </c>
      <c r="AF30" s="139">
        <v>0.37</v>
      </c>
    </row>
    <row r="31" spans="1:32" s="278" customFormat="1" ht="24.95" customHeight="1">
      <c r="A31" s="634" t="s">
        <v>79</v>
      </c>
      <c r="B31" s="635"/>
      <c r="C31" s="635"/>
      <c r="D31" s="636"/>
      <c r="E31" s="287">
        <f t="shared" si="6"/>
        <v>2</v>
      </c>
      <c r="F31" s="25">
        <f t="shared" si="7"/>
        <v>16</v>
      </c>
      <c r="G31" s="26" t="s">
        <v>126</v>
      </c>
      <c r="H31" s="518"/>
      <c r="I31" s="519"/>
      <c r="J31" s="74"/>
      <c r="K31" s="114"/>
      <c r="L31" s="114"/>
      <c r="M31" s="34"/>
      <c r="N31" s="34"/>
      <c r="O31" s="34">
        <v>5.0000000000000001E-3</v>
      </c>
      <c r="P31" s="74"/>
      <c r="Q31" s="74">
        <v>2E-3</v>
      </c>
      <c r="R31" s="74">
        <v>5.0000000000000001E-3</v>
      </c>
      <c r="S31" s="74"/>
      <c r="T31" s="114"/>
      <c r="U31" s="114"/>
      <c r="V31" s="74">
        <v>1E-3</v>
      </c>
      <c r="W31" s="82"/>
      <c r="X31" s="74"/>
      <c r="Y31" s="74"/>
      <c r="Z31" s="74"/>
      <c r="AA31" s="115"/>
      <c r="AB31" s="79">
        <f t="shared" si="2"/>
        <v>1.3000000000000001E-2</v>
      </c>
      <c r="AC31" s="136">
        <f t="shared" si="3"/>
        <v>0.25</v>
      </c>
      <c r="AD31" s="137">
        <f t="shared" si="4"/>
        <v>0</v>
      </c>
      <c r="AE31" s="138">
        <f t="shared" si="5"/>
        <v>0</v>
      </c>
      <c r="AF31" s="139">
        <v>0.25</v>
      </c>
    </row>
    <row r="32" spans="1:32" s="278" customFormat="1" ht="24.95" customHeight="1">
      <c r="A32" s="634" t="s">
        <v>80</v>
      </c>
      <c r="B32" s="635"/>
      <c r="C32" s="635"/>
      <c r="D32" s="636"/>
      <c r="E32" s="287">
        <f t="shared" si="6"/>
        <v>2</v>
      </c>
      <c r="F32" s="25">
        <f t="shared" si="7"/>
        <v>16</v>
      </c>
      <c r="G32" s="26" t="s">
        <v>126</v>
      </c>
      <c r="H32" s="518">
        <v>0.14000000000000001</v>
      </c>
      <c r="I32" s="519"/>
      <c r="J32" s="74"/>
      <c r="K32" s="114"/>
      <c r="L32" s="114"/>
      <c r="M32" s="34"/>
      <c r="N32" s="34"/>
      <c r="O32" s="34"/>
      <c r="P32" s="74"/>
      <c r="Q32" s="74">
        <v>8.0000000000000002E-3</v>
      </c>
      <c r="R32" s="74"/>
      <c r="S32" s="74"/>
      <c r="T32" s="114"/>
      <c r="U32" s="114"/>
      <c r="V32" s="74">
        <v>1.7000000000000001E-2</v>
      </c>
      <c r="W32" s="82"/>
      <c r="X32" s="74"/>
      <c r="Y32" s="74"/>
      <c r="Z32" s="74"/>
      <c r="AA32" s="115"/>
      <c r="AB32" s="79">
        <f t="shared" si="2"/>
        <v>0.16500000000000004</v>
      </c>
      <c r="AC32" s="136">
        <f t="shared" si="3"/>
        <v>3</v>
      </c>
      <c r="AD32" s="137">
        <f t="shared" si="4"/>
        <v>0</v>
      </c>
      <c r="AE32" s="138">
        <f t="shared" si="5"/>
        <v>0</v>
      </c>
      <c r="AF32" s="139">
        <v>3</v>
      </c>
    </row>
    <row r="33" spans="1:32" s="278" customFormat="1" ht="24.95" hidden="1" customHeight="1">
      <c r="A33" s="634" t="s">
        <v>81</v>
      </c>
      <c r="B33" s="635"/>
      <c r="C33" s="635"/>
      <c r="D33" s="636"/>
      <c r="E33" s="287">
        <f t="shared" si="6"/>
        <v>2</v>
      </c>
      <c r="F33" s="25">
        <f t="shared" si="7"/>
        <v>16</v>
      </c>
      <c r="G33" s="26" t="s">
        <v>126</v>
      </c>
      <c r="H33" s="518"/>
      <c r="I33" s="519"/>
      <c r="J33" s="74"/>
      <c r="K33" s="114"/>
      <c r="L33" s="114"/>
      <c r="M33" s="34"/>
      <c r="N33" s="34"/>
      <c r="O33" s="34"/>
      <c r="P33" s="74"/>
      <c r="Q33" s="74"/>
      <c r="R33" s="74"/>
      <c r="S33" s="74"/>
      <c r="T33" s="114"/>
      <c r="U33" s="114"/>
      <c r="V33" s="74"/>
      <c r="W33" s="82"/>
      <c r="X33" s="74"/>
      <c r="Y33" s="74"/>
      <c r="Z33" s="74"/>
      <c r="AA33" s="115"/>
      <c r="AB33" s="79">
        <f t="shared" si="2"/>
        <v>0</v>
      </c>
      <c r="AC33" s="136">
        <f t="shared" ca="1" si="3"/>
        <v>1</v>
      </c>
      <c r="AD33" s="137">
        <f t="shared" si="4"/>
        <v>0</v>
      </c>
      <c r="AE33" s="138">
        <f t="shared" si="5"/>
        <v>0</v>
      </c>
      <c r="AF33" s="139">
        <f t="shared" ref="AF33" ca="1" si="8">AE33+AC33</f>
        <v>0</v>
      </c>
    </row>
    <row r="34" spans="1:32" s="278" customFormat="1" ht="24.95" customHeight="1">
      <c r="A34" s="634" t="s">
        <v>82</v>
      </c>
      <c r="B34" s="635"/>
      <c r="C34" s="635"/>
      <c r="D34" s="636"/>
      <c r="E34" s="287">
        <f>E31</f>
        <v>2</v>
      </c>
      <c r="F34" s="25">
        <f>F32</f>
        <v>16</v>
      </c>
      <c r="G34" s="26" t="s">
        <v>126</v>
      </c>
      <c r="H34" s="518"/>
      <c r="I34" s="519"/>
      <c r="J34" s="74"/>
      <c r="K34" s="114"/>
      <c r="L34" s="114"/>
      <c r="M34" s="34"/>
      <c r="N34" s="34"/>
      <c r="O34" s="34"/>
      <c r="P34" s="74"/>
      <c r="Q34" s="74">
        <v>3.0000000000000001E-3</v>
      </c>
      <c r="R34" s="74"/>
      <c r="S34" s="74"/>
      <c r="T34" s="114"/>
      <c r="U34" s="114"/>
      <c r="V34" s="74">
        <v>3.0000000000000001E-3</v>
      </c>
      <c r="W34" s="82"/>
      <c r="X34" s="74">
        <v>0.04</v>
      </c>
      <c r="Y34" s="74"/>
      <c r="Z34" s="74"/>
      <c r="AA34" s="115"/>
      <c r="AB34" s="79">
        <f t="shared" si="2"/>
        <v>4.5999999999999999E-2</v>
      </c>
      <c r="AC34" s="136">
        <f t="shared" si="3"/>
        <v>11</v>
      </c>
      <c r="AD34" s="137">
        <f t="shared" si="4"/>
        <v>0</v>
      </c>
      <c r="AE34" s="138">
        <f t="shared" si="5"/>
        <v>0</v>
      </c>
      <c r="AF34" s="139">
        <v>11</v>
      </c>
    </row>
    <row r="35" spans="1:32" s="278" customFormat="1" ht="24.95" customHeight="1">
      <c r="A35" s="634" t="s">
        <v>205</v>
      </c>
      <c r="B35" s="635"/>
      <c r="C35" s="635"/>
      <c r="D35" s="636"/>
      <c r="E35" s="287">
        <f>E32</f>
        <v>2</v>
      </c>
      <c r="F35" s="25">
        <f t="shared" si="7"/>
        <v>16</v>
      </c>
      <c r="G35" s="26" t="s">
        <v>126</v>
      </c>
      <c r="H35" s="518"/>
      <c r="I35" s="519"/>
      <c r="J35" s="74"/>
      <c r="K35" s="114"/>
      <c r="L35" s="114"/>
      <c r="M35" s="34"/>
      <c r="N35" s="34"/>
      <c r="O35" s="34"/>
      <c r="P35" s="74"/>
      <c r="Q35" s="74">
        <v>7.0000000000000001E-3</v>
      </c>
      <c r="R35" s="74">
        <v>2E-3</v>
      </c>
      <c r="S35" s="74"/>
      <c r="T35" s="114"/>
      <c r="U35" s="114"/>
      <c r="V35" s="74">
        <v>3.6999999999999998E-2</v>
      </c>
      <c r="W35" s="82"/>
      <c r="X35" s="74"/>
      <c r="Y35" s="74"/>
      <c r="Z35" s="74"/>
      <c r="AA35" s="115"/>
      <c r="AB35" s="79">
        <f t="shared" si="2"/>
        <v>4.5999999999999999E-2</v>
      </c>
      <c r="AC35" s="136">
        <f t="shared" si="3"/>
        <v>0.7</v>
      </c>
      <c r="AD35" s="137">
        <f t="shared" si="4"/>
        <v>0</v>
      </c>
      <c r="AE35" s="138">
        <f t="shared" si="5"/>
        <v>0</v>
      </c>
      <c r="AF35" s="139">
        <v>0.7</v>
      </c>
    </row>
    <row r="36" spans="1:32" s="278" customFormat="1" ht="24.95" customHeight="1">
      <c r="A36" s="634" t="s">
        <v>85</v>
      </c>
      <c r="B36" s="635"/>
      <c r="C36" s="635"/>
      <c r="D36" s="636"/>
      <c r="E36" s="287">
        <f t="shared" si="6"/>
        <v>2</v>
      </c>
      <c r="F36" s="25">
        <f t="shared" si="7"/>
        <v>16</v>
      </c>
      <c r="G36" s="26" t="s">
        <v>126</v>
      </c>
      <c r="H36" s="518"/>
      <c r="I36" s="519"/>
      <c r="J36" s="85"/>
      <c r="K36" s="116"/>
      <c r="L36" s="116"/>
      <c r="M36" s="46"/>
      <c r="N36" s="46"/>
      <c r="O36" s="46"/>
      <c r="P36" s="85"/>
      <c r="Q36" s="85"/>
      <c r="R36" s="85"/>
      <c r="S36" s="85"/>
      <c r="T36" s="116"/>
      <c r="U36" s="116"/>
      <c r="V36" s="74">
        <v>1E-3</v>
      </c>
      <c r="W36" s="88"/>
      <c r="X36" s="85"/>
      <c r="Y36" s="85"/>
      <c r="Z36" s="85"/>
      <c r="AA36" s="117"/>
      <c r="AB36" s="79">
        <f t="shared" si="2"/>
        <v>1E-3</v>
      </c>
      <c r="AC36" s="136">
        <f t="shared" si="3"/>
        <v>0.01</v>
      </c>
      <c r="AD36" s="137">
        <f t="shared" si="4"/>
        <v>0</v>
      </c>
      <c r="AE36" s="138">
        <f t="shared" si="5"/>
        <v>0</v>
      </c>
      <c r="AF36" s="139">
        <v>0.01</v>
      </c>
    </row>
    <row r="37" spans="1:32" s="278" customFormat="1" ht="24.95" customHeight="1">
      <c r="A37" s="634" t="s">
        <v>86</v>
      </c>
      <c r="B37" s="635"/>
      <c r="C37" s="635"/>
      <c r="D37" s="636"/>
      <c r="E37" s="287">
        <f t="shared" si="6"/>
        <v>2</v>
      </c>
      <c r="F37" s="25">
        <f t="shared" si="7"/>
        <v>16</v>
      </c>
      <c r="G37" s="26" t="s">
        <v>126</v>
      </c>
      <c r="H37" s="518"/>
      <c r="I37" s="519"/>
      <c r="J37" s="85"/>
      <c r="K37" s="116"/>
      <c r="L37" s="116"/>
      <c r="M37" s="46"/>
      <c r="N37" s="46"/>
      <c r="O37" s="46"/>
      <c r="P37" s="85"/>
      <c r="Q37" s="85"/>
      <c r="R37" s="85"/>
      <c r="S37" s="85"/>
      <c r="T37" s="116"/>
      <c r="U37" s="116"/>
      <c r="V37" s="74">
        <v>1E-3</v>
      </c>
      <c r="W37" s="88"/>
      <c r="X37" s="85"/>
      <c r="Y37" s="85"/>
      <c r="Z37" s="85"/>
      <c r="AA37" s="117"/>
      <c r="AB37" s="79">
        <f t="shared" si="2"/>
        <v>1E-3</v>
      </c>
      <c r="AC37" s="136">
        <f t="shared" si="3"/>
        <v>1E-3</v>
      </c>
      <c r="AD37" s="137">
        <f t="shared" si="4"/>
        <v>0</v>
      </c>
      <c r="AE37" s="138">
        <f t="shared" si="5"/>
        <v>0</v>
      </c>
      <c r="AF37" s="139">
        <v>1E-3</v>
      </c>
    </row>
    <row r="38" spans="1:32" s="278" customFormat="1" ht="24.95" customHeight="1" thickBot="1">
      <c r="A38" s="652" t="s">
        <v>177</v>
      </c>
      <c r="B38" s="653"/>
      <c r="C38" s="653"/>
      <c r="D38" s="654"/>
      <c r="E38" s="287">
        <f>E35</f>
        <v>2</v>
      </c>
      <c r="F38" s="179">
        <f>F35</f>
        <v>16</v>
      </c>
      <c r="G38" s="26" t="s">
        <v>126</v>
      </c>
      <c r="H38" s="529">
        <v>0.02</v>
      </c>
      <c r="I38" s="530"/>
      <c r="J38" s="89"/>
      <c r="K38" s="118"/>
      <c r="L38" s="118"/>
      <c r="M38" s="38"/>
      <c r="N38" s="38"/>
      <c r="O38" s="38"/>
      <c r="P38" s="89"/>
      <c r="Q38" s="89"/>
      <c r="R38" s="89"/>
      <c r="S38" s="89"/>
      <c r="T38" s="118"/>
      <c r="U38" s="118"/>
      <c r="V38" s="74"/>
      <c r="W38" s="120"/>
      <c r="X38" s="89"/>
      <c r="Y38" s="89"/>
      <c r="Z38" s="89"/>
      <c r="AA38" s="119"/>
      <c r="AB38" s="79">
        <f t="shared" si="2"/>
        <v>0.02</v>
      </c>
      <c r="AC38" s="136">
        <f t="shared" si="3"/>
        <v>0.32</v>
      </c>
      <c r="AD38" s="137">
        <f t="shared" si="4"/>
        <v>0</v>
      </c>
      <c r="AE38" s="138">
        <f t="shared" si="5"/>
        <v>0</v>
      </c>
      <c r="AF38" s="139">
        <v>0.32</v>
      </c>
    </row>
    <row r="39" spans="1:32" ht="31.5" customHeight="1" thickBot="1">
      <c r="A39" s="39"/>
      <c r="B39" s="39"/>
      <c r="C39" s="39"/>
      <c r="D39" s="39"/>
      <c r="E39" s="39"/>
      <c r="F39" s="40"/>
      <c r="G39" s="40"/>
      <c r="H39" s="41"/>
      <c r="I39" s="41"/>
      <c r="J39" s="41"/>
      <c r="K39" s="41"/>
      <c r="L39" s="41"/>
      <c r="M39" s="93"/>
      <c r="N39" s="93"/>
      <c r="O39" s="93"/>
      <c r="P39" s="94"/>
      <c r="Q39" s="93"/>
      <c r="R39" s="41"/>
      <c r="S39" s="41"/>
      <c r="T39" s="41"/>
      <c r="U39" s="93"/>
      <c r="V39" s="93"/>
      <c r="W39" s="93"/>
      <c r="X39" s="41"/>
      <c r="Y39" s="93"/>
      <c r="Z39" s="94"/>
      <c r="AA39" s="93"/>
      <c r="AB39" s="93"/>
      <c r="AC39" s="144"/>
      <c r="AD39" s="144"/>
      <c r="AE39" s="145"/>
      <c r="AF39" s="144"/>
    </row>
    <row r="40" spans="1:32" ht="15.75" customHeight="1" thickBot="1">
      <c r="A40" s="470" t="s">
        <v>37</v>
      </c>
      <c r="B40" s="605"/>
      <c r="C40" s="605"/>
      <c r="D40" s="605"/>
      <c r="E40" s="605"/>
      <c r="F40" s="543"/>
      <c r="G40" s="12" t="s">
        <v>38</v>
      </c>
      <c r="H40" s="608" t="s">
        <v>39</v>
      </c>
      <c r="I40" s="609"/>
      <c r="J40" s="609"/>
      <c r="K40" s="609"/>
      <c r="L40" s="609"/>
      <c r="M40" s="609"/>
      <c r="N40" s="295"/>
      <c r="O40" s="295"/>
      <c r="P40" s="610" t="s">
        <v>40</v>
      </c>
      <c r="Q40" s="611"/>
      <c r="R40" s="611"/>
      <c r="S40" s="611"/>
      <c r="T40" s="611"/>
      <c r="U40" s="611"/>
      <c r="V40" s="611"/>
      <c r="W40" s="611"/>
      <c r="X40" s="611"/>
      <c r="Y40" s="611"/>
      <c r="Z40" s="611"/>
      <c r="AA40" s="612"/>
      <c r="AB40" s="613" t="s">
        <v>41</v>
      </c>
      <c r="AC40" s="614"/>
      <c r="AD40" s="614"/>
      <c r="AE40" s="614"/>
      <c r="AF40" s="615"/>
    </row>
    <row r="41" spans="1:32" ht="15.75" customHeight="1" thickBot="1">
      <c r="A41" s="470" t="s">
        <v>42</v>
      </c>
      <c r="B41" s="605"/>
      <c r="C41" s="605"/>
      <c r="D41" s="543"/>
      <c r="E41" s="61"/>
      <c r="F41" s="12" t="s">
        <v>43</v>
      </c>
      <c r="G41" s="675" t="s">
        <v>44</v>
      </c>
      <c r="H41" s="447" t="s">
        <v>45</v>
      </c>
      <c r="I41" s="606"/>
      <c r="J41" s="606"/>
      <c r="K41" s="606"/>
      <c r="L41" s="606"/>
      <c r="M41" s="447" t="s">
        <v>46</v>
      </c>
      <c r="N41" s="448"/>
      <c r="O41" s="14"/>
      <c r="P41" s="445" t="s">
        <v>47</v>
      </c>
      <c r="Q41" s="606"/>
      <c r="R41" s="606"/>
      <c r="S41" s="606"/>
      <c r="T41" s="606"/>
      <c r="U41" s="448"/>
      <c r="V41" s="56"/>
      <c r="W41" s="606" t="s">
        <v>48</v>
      </c>
      <c r="X41" s="606"/>
      <c r="Y41" s="723" t="str">
        <f>Y19</f>
        <v>Сотрудники</v>
      </c>
      <c r="Z41" s="689"/>
      <c r="AA41" s="690"/>
      <c r="AB41" s="616"/>
      <c r="AC41" s="617"/>
      <c r="AD41" s="617"/>
      <c r="AE41" s="617"/>
      <c r="AF41" s="618"/>
    </row>
    <row r="42" spans="1:32">
      <c r="A42" s="470"/>
      <c r="B42" s="605"/>
      <c r="C42" s="605"/>
      <c r="D42" s="543"/>
      <c r="E42" s="61"/>
      <c r="F42" s="12"/>
      <c r="G42" s="677"/>
      <c r="H42" s="472"/>
      <c r="I42" s="605"/>
      <c r="J42" s="605"/>
      <c r="K42" s="605"/>
      <c r="L42" s="605"/>
      <c r="M42" s="472"/>
      <c r="N42" s="473"/>
      <c r="O42" s="298"/>
      <c r="P42" s="470"/>
      <c r="Q42" s="605"/>
      <c r="R42" s="605"/>
      <c r="S42" s="605"/>
      <c r="T42" s="605"/>
      <c r="U42" s="473"/>
      <c r="V42" s="59"/>
      <c r="W42" s="605"/>
      <c r="X42" s="605"/>
      <c r="Y42" s="724"/>
      <c r="Z42" s="566"/>
      <c r="AA42" s="691"/>
      <c r="AB42" s="447" t="s">
        <v>50</v>
      </c>
      <c r="AC42" s="606"/>
      <c r="AD42" s="606"/>
      <c r="AE42" s="606"/>
      <c r="AF42" s="448"/>
    </row>
    <row r="43" spans="1:32" ht="15.75" customHeight="1" thickBot="1">
      <c r="A43" s="470"/>
      <c r="B43" s="605"/>
      <c r="C43" s="605"/>
      <c r="D43" s="543"/>
      <c r="E43" s="61"/>
      <c r="F43" s="12"/>
      <c r="G43" s="95"/>
      <c r="H43" s="627" t="s">
        <v>197</v>
      </c>
      <c r="I43" s="628"/>
      <c r="J43" s="539" t="str">
        <f>J21</f>
        <v>Печенье</v>
      </c>
      <c r="K43" s="539" t="s">
        <v>52</v>
      </c>
      <c r="L43" s="621" t="s">
        <v>53</v>
      </c>
      <c r="M43" s="627" t="str">
        <f>M21</f>
        <v>Сок</v>
      </c>
      <c r="N43" s="495" t="str">
        <f>N21</f>
        <v>Вафли</v>
      </c>
      <c r="O43" s="489" t="str">
        <f>O21</f>
        <v>Салат из квашеной капусты / Икра кабачковая</v>
      </c>
      <c r="P43" s="491" t="s">
        <v>199</v>
      </c>
      <c r="Q43" s="491" t="s">
        <v>200</v>
      </c>
      <c r="R43" s="491" t="s">
        <v>201</v>
      </c>
      <c r="S43" s="491" t="s">
        <v>202</v>
      </c>
      <c r="T43" s="491">
        <f>T21</f>
        <v>0</v>
      </c>
      <c r="U43" s="725" t="s">
        <v>60</v>
      </c>
      <c r="V43" s="726" t="str">
        <f t="shared" ref="V43:AA43" si="9">V21</f>
        <v>Сдоба обыкновенная</v>
      </c>
      <c r="W43" s="628" t="str">
        <f t="shared" si="9"/>
        <v>Чай с сахаром</v>
      </c>
      <c r="X43" s="628" t="str">
        <f t="shared" si="9"/>
        <v>Яйцо вареное</v>
      </c>
      <c r="Y43" s="727" t="str">
        <f t="shared" si="9"/>
        <v>Суп картофельный с рыбой</v>
      </c>
      <c r="Z43" s="727" t="str">
        <f t="shared" si="9"/>
        <v>Компот из смеси сухофруктов</v>
      </c>
      <c r="AA43" s="727" t="str">
        <f t="shared" si="9"/>
        <v>Хлеб ржаной</v>
      </c>
      <c r="AB43" s="499" t="s">
        <v>63</v>
      </c>
      <c r="AC43" s="499"/>
      <c r="AD43" s="500"/>
      <c r="AE43" s="500"/>
      <c r="AF43" s="501"/>
    </row>
    <row r="44" spans="1:32" ht="15" customHeight="1">
      <c r="A44" s="470"/>
      <c r="B44" s="605"/>
      <c r="C44" s="605"/>
      <c r="D44" s="543"/>
      <c r="E44" s="61"/>
      <c r="F44" s="12"/>
      <c r="G44" s="95"/>
      <c r="H44" s="629"/>
      <c r="I44" s="630"/>
      <c r="J44" s="540"/>
      <c r="K44" s="540"/>
      <c r="L44" s="622"/>
      <c r="M44" s="629"/>
      <c r="N44" s="496"/>
      <c r="O44" s="489"/>
      <c r="P44" s="491"/>
      <c r="Q44" s="491"/>
      <c r="R44" s="491"/>
      <c r="S44" s="491"/>
      <c r="T44" s="491"/>
      <c r="U44" s="725"/>
      <c r="V44" s="726"/>
      <c r="W44" s="630"/>
      <c r="X44" s="630"/>
      <c r="Y44" s="728"/>
      <c r="Z44" s="728"/>
      <c r="AA44" s="728"/>
      <c r="AB44" s="505" t="s">
        <v>64</v>
      </c>
      <c r="AC44" s="506"/>
      <c r="AD44" s="507" t="s">
        <v>65</v>
      </c>
      <c r="AE44" s="508"/>
      <c r="AF44" s="509" t="s">
        <v>66</v>
      </c>
    </row>
    <row r="45" spans="1:32" ht="81" customHeight="1">
      <c r="A45" s="470"/>
      <c r="B45" s="605"/>
      <c r="C45" s="605"/>
      <c r="D45" s="543"/>
      <c r="E45" s="222" t="s">
        <v>32</v>
      </c>
      <c r="F45" s="222" t="s">
        <v>31</v>
      </c>
      <c r="G45" s="95"/>
      <c r="H45" s="631"/>
      <c r="I45" s="632"/>
      <c r="J45" s="541"/>
      <c r="K45" s="541"/>
      <c r="L45" s="623"/>
      <c r="M45" s="631"/>
      <c r="N45" s="497"/>
      <c r="O45" s="489"/>
      <c r="P45" s="491"/>
      <c r="Q45" s="491"/>
      <c r="R45" s="491"/>
      <c r="S45" s="491"/>
      <c r="T45" s="491"/>
      <c r="U45" s="725"/>
      <c r="V45" s="726"/>
      <c r="W45" s="632"/>
      <c r="X45" s="632"/>
      <c r="Y45" s="729"/>
      <c r="Z45" s="729"/>
      <c r="AA45" s="729"/>
      <c r="AB45" s="124" t="s">
        <v>67</v>
      </c>
      <c r="AC45" s="124" t="s">
        <v>68</v>
      </c>
      <c r="AD45" s="124" t="s">
        <v>69</v>
      </c>
      <c r="AE45" s="124" t="s">
        <v>70</v>
      </c>
      <c r="AF45" s="508"/>
    </row>
    <row r="46" spans="1:32" ht="20.100000000000001" customHeight="1">
      <c r="A46" s="637">
        <v>1</v>
      </c>
      <c r="B46" s="638"/>
      <c r="C46" s="638"/>
      <c r="D46" s="639"/>
      <c r="E46" s="279"/>
      <c r="F46" s="22"/>
      <c r="G46" s="23" t="s">
        <v>71</v>
      </c>
      <c r="H46" s="640">
        <v>3</v>
      </c>
      <c r="I46" s="641"/>
      <c r="J46" s="62">
        <v>4</v>
      </c>
      <c r="K46" s="107">
        <v>5</v>
      </c>
      <c r="L46" s="107">
        <v>6</v>
      </c>
      <c r="M46" s="24">
        <v>7</v>
      </c>
      <c r="N46" s="24"/>
      <c r="O46" s="24">
        <v>8</v>
      </c>
      <c r="P46" s="62">
        <v>9</v>
      </c>
      <c r="Q46" s="62">
        <v>10</v>
      </c>
      <c r="R46" s="62">
        <v>11</v>
      </c>
      <c r="S46" s="62">
        <v>12</v>
      </c>
      <c r="T46" s="107">
        <v>13</v>
      </c>
      <c r="U46" s="107">
        <v>14</v>
      </c>
      <c r="V46" s="62"/>
      <c r="W46" s="65">
        <v>15</v>
      </c>
      <c r="X46" s="62">
        <v>16</v>
      </c>
      <c r="Y46" s="24">
        <v>17</v>
      </c>
      <c r="Z46" s="62">
        <v>18</v>
      </c>
      <c r="AA46" s="108">
        <v>19</v>
      </c>
      <c r="AB46" s="24">
        <v>20</v>
      </c>
      <c r="AC46" s="62">
        <v>21</v>
      </c>
      <c r="AD46" s="62">
        <v>22</v>
      </c>
      <c r="AE46" s="62">
        <v>23</v>
      </c>
      <c r="AF46" s="62">
        <v>24</v>
      </c>
    </row>
    <row r="47" spans="1:32" ht="20.100000000000001" customHeight="1">
      <c r="A47" s="642" t="s">
        <v>72</v>
      </c>
      <c r="B47" s="643"/>
      <c r="C47" s="643"/>
      <c r="D47" s="644"/>
      <c r="E47" s="281">
        <f>I14</f>
        <v>2</v>
      </c>
      <c r="F47" s="283">
        <f>I13</f>
        <v>16</v>
      </c>
      <c r="G47" s="26" t="s">
        <v>126</v>
      </c>
      <c r="H47" s="645"/>
      <c r="I47" s="646"/>
      <c r="J47" s="66"/>
      <c r="K47" s="96"/>
      <c r="L47" s="96"/>
      <c r="M47" s="68"/>
      <c r="N47" s="284"/>
      <c r="O47" s="27"/>
      <c r="P47" s="66"/>
      <c r="Q47" s="66"/>
      <c r="R47" s="66"/>
      <c r="S47" s="66"/>
      <c r="T47" s="96"/>
      <c r="U47" s="96"/>
      <c r="V47" s="66"/>
      <c r="W47" s="69"/>
      <c r="X47" s="66"/>
      <c r="Y47" s="27"/>
      <c r="Z47" s="66"/>
      <c r="AA47" s="109"/>
      <c r="AB47" s="146"/>
      <c r="AC47" s="126"/>
      <c r="AD47" s="306"/>
      <c r="AE47" s="125"/>
      <c r="AF47" s="129"/>
    </row>
    <row r="48" spans="1:32" ht="20.100000000000001" customHeight="1">
      <c r="A48" s="647" t="s">
        <v>74</v>
      </c>
      <c r="B48" s="648"/>
      <c r="C48" s="648"/>
      <c r="D48" s="649"/>
      <c r="E48" s="285"/>
      <c r="F48" s="28"/>
      <c r="G48" s="30" t="s">
        <v>126</v>
      </c>
      <c r="H48" s="650"/>
      <c r="I48" s="651"/>
      <c r="J48" s="70"/>
      <c r="K48" s="110"/>
      <c r="L48" s="110"/>
      <c r="M48" s="72"/>
      <c r="N48" s="286"/>
      <c r="O48" s="31"/>
      <c r="P48" s="70"/>
      <c r="Q48" s="70"/>
      <c r="R48" s="70"/>
      <c r="S48" s="70"/>
      <c r="T48" s="110"/>
      <c r="U48" s="110"/>
      <c r="V48" s="66"/>
      <c r="W48" s="73"/>
      <c r="X48" s="70"/>
      <c r="Y48" s="31"/>
      <c r="Z48" s="70"/>
      <c r="AA48" s="111"/>
      <c r="AB48" s="31"/>
      <c r="AC48" s="131"/>
      <c r="AD48" s="132"/>
      <c r="AE48" s="133"/>
      <c r="AF48" s="147"/>
    </row>
    <row r="49" spans="1:34" ht="24" customHeight="1" thickTop="1" thickBot="1">
      <c r="A49" s="515" t="s">
        <v>89</v>
      </c>
      <c r="B49" s="515"/>
      <c r="C49" s="515"/>
      <c r="D49" s="515"/>
      <c r="E49" s="33">
        <f>E47</f>
        <v>2</v>
      </c>
      <c r="F49" s="33">
        <f>F47</f>
        <v>16</v>
      </c>
      <c r="G49" s="289" t="s">
        <v>126</v>
      </c>
      <c r="H49" s="516">
        <v>2E-3</v>
      </c>
      <c r="I49" s="517"/>
      <c r="J49" s="300"/>
      <c r="K49" s="301"/>
      <c r="L49" s="302">
        <v>1.2E-2</v>
      </c>
      <c r="M49" s="77"/>
      <c r="N49" s="313"/>
      <c r="O49" s="78"/>
      <c r="P49" s="75"/>
      <c r="Q49" s="75"/>
      <c r="R49" s="75">
        <v>1E-3</v>
      </c>
      <c r="S49" s="75">
        <v>8.0000000000000002E-3</v>
      </c>
      <c r="T49" s="75"/>
      <c r="U49" s="112"/>
      <c r="V49" s="74">
        <v>4.0000000000000001E-3</v>
      </c>
      <c r="W49" s="299">
        <v>1.2E-2</v>
      </c>
      <c r="X49" s="301"/>
      <c r="Y49" s="305"/>
      <c r="Z49" s="75">
        <v>8.0000000000000002E-3</v>
      </c>
      <c r="AA49" s="302"/>
      <c r="AB49" s="34">
        <f t="shared" ref="AB49:AB66" si="10">SUM(H49:X49)</f>
        <v>3.9E-2</v>
      </c>
      <c r="AC49" s="308">
        <f>AF49-AE49</f>
        <v>0.78400000000000003</v>
      </c>
      <c r="AD49" s="137">
        <f>SUM(Y49:AA49)</f>
        <v>8.0000000000000002E-3</v>
      </c>
      <c r="AE49" s="138">
        <f t="shared" ref="AE49:AE66" si="11">AD49*E49</f>
        <v>1.6E-2</v>
      </c>
      <c r="AF49" s="139">
        <v>0.8</v>
      </c>
    </row>
    <row r="50" spans="1:34" ht="24" hidden="1" customHeight="1" thickTop="1" thickBot="1">
      <c r="A50" s="515" t="s">
        <v>162</v>
      </c>
      <c r="B50" s="515"/>
      <c r="C50" s="515"/>
      <c r="D50" s="515"/>
      <c r="E50" s="33">
        <f>E49</f>
        <v>2</v>
      </c>
      <c r="F50" s="33">
        <v>1</v>
      </c>
      <c r="G50" s="289" t="s">
        <v>126</v>
      </c>
      <c r="H50" s="516"/>
      <c r="I50" s="517"/>
      <c r="J50" s="74">
        <v>0.03</v>
      </c>
      <c r="K50" s="74"/>
      <c r="L50" s="74"/>
      <c r="M50" s="99"/>
      <c r="N50" s="76"/>
      <c r="O50" s="78"/>
      <c r="P50" s="75"/>
      <c r="Q50" s="75"/>
      <c r="R50" s="75"/>
      <c r="S50" s="75"/>
      <c r="T50" s="75"/>
      <c r="U50" s="112"/>
      <c r="V50" s="74"/>
      <c r="W50" s="82"/>
      <c r="X50" s="74"/>
      <c r="Y50" s="74"/>
      <c r="Z50" s="74"/>
      <c r="AA50" s="74"/>
      <c r="AB50" s="34">
        <f t="shared" si="10"/>
        <v>0.03</v>
      </c>
      <c r="AC50" s="308">
        <f t="shared" ref="AC50:AC66" ca="1" si="12">AF50-AE50</f>
        <v>0.77600000000000002</v>
      </c>
      <c r="AD50" s="137">
        <f t="shared" ref="AD50:AD66" si="13">SUM(Y50:AA50)</f>
        <v>0</v>
      </c>
      <c r="AE50" s="138">
        <f t="shared" si="11"/>
        <v>0</v>
      </c>
      <c r="AF50" s="139">
        <f t="shared" ref="AF50" ca="1" si="14">AE50+AC50</f>
        <v>0.03</v>
      </c>
    </row>
    <row r="51" spans="1:34" ht="24" customHeight="1" thickTop="1">
      <c r="A51" s="515" t="s">
        <v>114</v>
      </c>
      <c r="B51" s="515"/>
      <c r="C51" s="515"/>
      <c r="D51" s="515"/>
      <c r="E51" s="33">
        <f>E50</f>
        <v>2</v>
      </c>
      <c r="F51" s="33">
        <f>F47</f>
        <v>16</v>
      </c>
      <c r="G51" s="289" t="s">
        <v>126</v>
      </c>
      <c r="H51" s="516"/>
      <c r="I51" s="517"/>
      <c r="J51" s="74"/>
      <c r="K51" s="114"/>
      <c r="L51" s="74"/>
      <c r="M51" s="74"/>
      <c r="N51" s="76">
        <v>0.03</v>
      </c>
      <c r="O51" s="78"/>
      <c r="P51" s="75"/>
      <c r="Q51" s="75"/>
      <c r="R51" s="75"/>
      <c r="S51" s="75"/>
      <c r="T51" s="75"/>
      <c r="U51" s="112"/>
      <c r="V51" s="74"/>
      <c r="W51" s="82"/>
      <c r="X51" s="114"/>
      <c r="Y51" s="82"/>
      <c r="Z51" s="74"/>
      <c r="AA51" s="114"/>
      <c r="AB51" s="34">
        <f t="shared" si="10"/>
        <v>0.03</v>
      </c>
      <c r="AC51" s="308">
        <f t="shared" si="12"/>
        <v>0.4</v>
      </c>
      <c r="AD51" s="137">
        <f t="shared" ref="AD51" si="15">SUM(Y51:AA51)</f>
        <v>0</v>
      </c>
      <c r="AE51" s="138">
        <f t="shared" si="11"/>
        <v>0</v>
      </c>
      <c r="AF51" s="139">
        <v>0.4</v>
      </c>
    </row>
    <row r="52" spans="1:34" s="278" customFormat="1" ht="24.95" customHeight="1">
      <c r="A52" s="520" t="s">
        <v>206</v>
      </c>
      <c r="B52" s="520"/>
      <c r="C52" s="520"/>
      <c r="D52" s="520"/>
      <c r="E52" s="33">
        <f>E49</f>
        <v>2</v>
      </c>
      <c r="F52" s="25">
        <f>F49</f>
        <v>16</v>
      </c>
      <c r="G52" s="289" t="s">
        <v>126</v>
      </c>
      <c r="H52" s="518"/>
      <c r="I52" s="519"/>
      <c r="J52" s="74"/>
      <c r="K52" s="114"/>
      <c r="L52" s="114"/>
      <c r="M52" s="81">
        <v>0.18</v>
      </c>
      <c r="N52" s="36"/>
      <c r="O52" s="34"/>
      <c r="P52" s="74"/>
      <c r="Q52" s="74"/>
      <c r="R52" s="74"/>
      <c r="S52" s="74"/>
      <c r="T52" s="74"/>
      <c r="U52" s="114"/>
      <c r="V52" s="74"/>
      <c r="W52" s="82"/>
      <c r="X52" s="114"/>
      <c r="Y52" s="34"/>
      <c r="Z52" s="74"/>
      <c r="AA52" s="115"/>
      <c r="AB52" s="34">
        <f t="shared" si="10"/>
        <v>0.18</v>
      </c>
      <c r="AC52" s="308">
        <f t="shared" si="12"/>
        <v>3</v>
      </c>
      <c r="AD52" s="137">
        <f t="shared" si="13"/>
        <v>0</v>
      </c>
      <c r="AE52" s="138">
        <f t="shared" si="11"/>
        <v>0</v>
      </c>
      <c r="AF52" s="139">
        <v>3</v>
      </c>
    </row>
    <row r="53" spans="1:34" s="278" customFormat="1" ht="24.95" customHeight="1">
      <c r="A53" s="634" t="s">
        <v>93</v>
      </c>
      <c r="B53" s="635"/>
      <c r="C53" s="635"/>
      <c r="D53" s="636"/>
      <c r="E53" s="33">
        <f>E50</f>
        <v>2</v>
      </c>
      <c r="F53" s="25">
        <f>F49</f>
        <v>16</v>
      </c>
      <c r="G53" s="289" t="s">
        <v>126</v>
      </c>
      <c r="H53" s="518"/>
      <c r="I53" s="519"/>
      <c r="J53" s="75"/>
      <c r="K53" s="112"/>
      <c r="L53" s="112"/>
      <c r="M53" s="81"/>
      <c r="N53" s="36"/>
      <c r="O53" s="34"/>
      <c r="P53" s="74"/>
      <c r="Q53" s="74"/>
      <c r="R53" s="74"/>
      <c r="S53" s="74">
        <v>8.0000000000000002E-3</v>
      </c>
      <c r="T53" s="114"/>
      <c r="U53" s="114"/>
      <c r="V53" s="74"/>
      <c r="W53" s="79"/>
      <c r="X53" s="112"/>
      <c r="Y53" s="34"/>
      <c r="Z53" s="74">
        <v>8.0000000000000002E-3</v>
      </c>
      <c r="AA53" s="113"/>
      <c r="AB53" s="34">
        <f t="shared" si="10"/>
        <v>8.0000000000000002E-3</v>
      </c>
      <c r="AC53" s="308">
        <f t="shared" si="12"/>
        <v>0.114</v>
      </c>
      <c r="AD53" s="137">
        <f t="shared" si="13"/>
        <v>8.0000000000000002E-3</v>
      </c>
      <c r="AE53" s="138">
        <f t="shared" si="11"/>
        <v>1.6E-2</v>
      </c>
      <c r="AF53" s="139">
        <v>0.13</v>
      </c>
    </row>
    <row r="54" spans="1:34" s="278" customFormat="1" ht="24.95" customHeight="1">
      <c r="A54" s="634" t="s">
        <v>92</v>
      </c>
      <c r="B54" s="635"/>
      <c r="C54" s="635"/>
      <c r="D54" s="636"/>
      <c r="E54" s="33">
        <f t="shared" ref="E54:F66" si="16">E52</f>
        <v>2</v>
      </c>
      <c r="F54" s="25">
        <f>F52</f>
        <v>16</v>
      </c>
      <c r="G54" s="289" t="s">
        <v>126</v>
      </c>
      <c r="H54" s="518"/>
      <c r="I54" s="519"/>
      <c r="J54" s="75"/>
      <c r="K54" s="112"/>
      <c r="L54" s="112"/>
      <c r="M54" s="81"/>
      <c r="N54" s="36"/>
      <c r="O54" s="34"/>
      <c r="P54" s="74"/>
      <c r="Q54" s="74"/>
      <c r="R54" s="74"/>
      <c r="S54" s="74">
        <v>8.0000000000000002E-3</v>
      </c>
      <c r="T54" s="114"/>
      <c r="U54" s="114"/>
      <c r="V54" s="74"/>
      <c r="W54" s="79"/>
      <c r="X54" s="112"/>
      <c r="Y54" s="34"/>
      <c r="Z54" s="74">
        <v>8.0000000000000002E-3</v>
      </c>
      <c r="AA54" s="113"/>
      <c r="AB54" s="34">
        <f t="shared" si="10"/>
        <v>8.0000000000000002E-3</v>
      </c>
      <c r="AC54" s="308">
        <f t="shared" si="12"/>
        <v>0.114</v>
      </c>
      <c r="AD54" s="137">
        <f t="shared" si="13"/>
        <v>8.0000000000000002E-3</v>
      </c>
      <c r="AE54" s="138">
        <f t="shared" si="11"/>
        <v>1.6E-2</v>
      </c>
      <c r="AF54" s="139">
        <v>0.13</v>
      </c>
    </row>
    <row r="55" spans="1:34" s="278" customFormat="1" ht="24.95" customHeight="1">
      <c r="A55" s="634" t="s">
        <v>94</v>
      </c>
      <c r="B55" s="635"/>
      <c r="C55" s="635"/>
      <c r="D55" s="636"/>
      <c r="E55" s="33">
        <f t="shared" si="16"/>
        <v>2</v>
      </c>
      <c r="F55" s="25">
        <f t="shared" ref="F55:F57" si="17">F53</f>
        <v>16</v>
      </c>
      <c r="G55" s="289" t="s">
        <v>126</v>
      </c>
      <c r="H55" s="518"/>
      <c r="I55" s="519"/>
      <c r="J55" s="74"/>
      <c r="K55" s="114"/>
      <c r="L55" s="114"/>
      <c r="M55" s="81"/>
      <c r="N55" s="36"/>
      <c r="O55" s="34"/>
      <c r="P55" s="74">
        <v>0.13400000000000001</v>
      </c>
      <c r="Q55" s="74"/>
      <c r="R55" s="74">
        <v>4.2000000000000003E-2</v>
      </c>
      <c r="S55" s="74"/>
      <c r="T55" s="114"/>
      <c r="U55" s="114"/>
      <c r="V55" s="74"/>
      <c r="W55" s="82"/>
      <c r="X55" s="114"/>
      <c r="Y55" s="34">
        <v>0.13400000000000001</v>
      </c>
      <c r="Z55" s="74"/>
      <c r="AA55" s="115"/>
      <c r="AB55" s="34">
        <f t="shared" si="10"/>
        <v>0.17600000000000002</v>
      </c>
      <c r="AC55" s="308">
        <f t="shared" si="12"/>
        <v>3.032</v>
      </c>
      <c r="AD55" s="137">
        <f t="shared" si="13"/>
        <v>0.13400000000000001</v>
      </c>
      <c r="AE55" s="138">
        <f t="shared" si="11"/>
        <v>0.26800000000000002</v>
      </c>
      <c r="AF55" s="139">
        <v>3.3</v>
      </c>
    </row>
    <row r="56" spans="1:34" s="278" customFormat="1" ht="24.95" customHeight="1">
      <c r="A56" s="634" t="s">
        <v>180</v>
      </c>
      <c r="B56" s="635"/>
      <c r="C56" s="635"/>
      <c r="D56" s="636"/>
      <c r="E56" s="33">
        <f t="shared" si="16"/>
        <v>2</v>
      </c>
      <c r="F56" s="25">
        <f t="shared" si="17"/>
        <v>16</v>
      </c>
      <c r="G56" s="289" t="s">
        <v>126</v>
      </c>
      <c r="H56" s="518"/>
      <c r="I56" s="519"/>
      <c r="J56" s="74"/>
      <c r="K56" s="114"/>
      <c r="L56" s="114"/>
      <c r="M56" s="77"/>
      <c r="N56" s="313"/>
      <c r="O56" s="34"/>
      <c r="P56" s="74"/>
      <c r="Q56" s="74"/>
      <c r="R56" s="74">
        <v>8.1000000000000003E-2</v>
      </c>
      <c r="S56" s="74"/>
      <c r="T56" s="114"/>
      <c r="U56" s="114"/>
      <c r="V56" s="74"/>
      <c r="W56" s="82"/>
      <c r="X56" s="114"/>
      <c r="Y56" s="34"/>
      <c r="Z56" s="74"/>
      <c r="AA56" s="115"/>
      <c r="AB56" s="34">
        <f t="shared" si="10"/>
        <v>8.1000000000000003E-2</v>
      </c>
      <c r="AC56" s="308">
        <f t="shared" si="12"/>
        <v>1.3</v>
      </c>
      <c r="AD56" s="137">
        <f t="shared" si="13"/>
        <v>0</v>
      </c>
      <c r="AE56" s="138">
        <f t="shared" si="11"/>
        <v>0</v>
      </c>
      <c r="AF56" s="139">
        <v>1.3</v>
      </c>
    </row>
    <row r="57" spans="1:34" s="278" customFormat="1" ht="24.95" customHeight="1">
      <c r="A57" s="634" t="s">
        <v>207</v>
      </c>
      <c r="B57" s="635"/>
      <c r="C57" s="635"/>
      <c r="D57" s="636"/>
      <c r="E57" s="33">
        <f t="shared" si="16"/>
        <v>2</v>
      </c>
      <c r="F57" s="25">
        <f t="shared" si="17"/>
        <v>16</v>
      </c>
      <c r="G57" s="289" t="s">
        <v>126</v>
      </c>
      <c r="H57" s="518"/>
      <c r="I57" s="519"/>
      <c r="J57" s="74"/>
      <c r="K57" s="114"/>
      <c r="L57" s="114"/>
      <c r="M57" s="77"/>
      <c r="N57" s="313"/>
      <c r="O57" s="34">
        <v>0.06</v>
      </c>
      <c r="P57" s="74"/>
      <c r="Q57" s="74"/>
      <c r="R57" s="74"/>
      <c r="S57" s="74"/>
      <c r="T57" s="114"/>
      <c r="U57" s="114"/>
      <c r="V57" s="74"/>
      <c r="W57" s="82"/>
      <c r="X57" s="114"/>
      <c r="Y57" s="34"/>
      <c r="Z57" s="74"/>
      <c r="AA57" s="115"/>
      <c r="AB57" s="34">
        <f t="shared" si="10"/>
        <v>0.06</v>
      </c>
      <c r="AC57" s="308">
        <f t="shared" si="12"/>
        <v>1.4</v>
      </c>
      <c r="AD57" s="137">
        <f t="shared" si="13"/>
        <v>0</v>
      </c>
      <c r="AE57" s="138">
        <f t="shared" si="11"/>
        <v>0</v>
      </c>
      <c r="AF57" s="139">
        <v>1.4</v>
      </c>
    </row>
    <row r="58" spans="1:34" s="278" customFormat="1" ht="24.95" customHeight="1">
      <c r="A58" s="634" t="s">
        <v>208</v>
      </c>
      <c r="B58" s="635"/>
      <c r="C58" s="635"/>
      <c r="D58" s="636"/>
      <c r="E58" s="33">
        <f>E55</f>
        <v>2</v>
      </c>
      <c r="F58" s="25">
        <f>F55</f>
        <v>16</v>
      </c>
      <c r="G58" s="289" t="s">
        <v>126</v>
      </c>
      <c r="H58" s="518"/>
      <c r="I58" s="519"/>
      <c r="J58" s="74"/>
      <c r="K58" s="114"/>
      <c r="L58" s="114"/>
      <c r="M58" s="77"/>
      <c r="N58" s="313"/>
      <c r="O58" s="34"/>
      <c r="P58" s="74">
        <v>0.01</v>
      </c>
      <c r="Q58" s="74">
        <v>6.0000000000000001E-3</v>
      </c>
      <c r="R58" s="74">
        <v>1.4E-2</v>
      </c>
      <c r="S58" s="74"/>
      <c r="T58" s="114"/>
      <c r="U58" s="114"/>
      <c r="V58" s="74"/>
      <c r="W58" s="82"/>
      <c r="X58" s="114"/>
      <c r="Y58" s="34">
        <v>0.01</v>
      </c>
      <c r="Z58" s="74"/>
      <c r="AA58" s="115"/>
      <c r="AB58" s="34">
        <f t="shared" si="10"/>
        <v>0.03</v>
      </c>
      <c r="AC58" s="308">
        <f t="shared" si="12"/>
        <v>0.67999999999999994</v>
      </c>
      <c r="AD58" s="137">
        <f t="shared" si="13"/>
        <v>0.01</v>
      </c>
      <c r="AE58" s="138">
        <f t="shared" si="11"/>
        <v>0.02</v>
      </c>
      <c r="AF58" s="139">
        <v>0.7</v>
      </c>
      <c r="AH58" s="309"/>
    </row>
    <row r="59" spans="1:34" s="278" customFormat="1" ht="24.95" customHeight="1">
      <c r="A59" s="634" t="s">
        <v>97</v>
      </c>
      <c r="B59" s="635"/>
      <c r="C59" s="635"/>
      <c r="D59" s="636"/>
      <c r="E59" s="33">
        <f>E56</f>
        <v>2</v>
      </c>
      <c r="F59" s="25">
        <f>F56</f>
        <v>16</v>
      </c>
      <c r="G59" s="289" t="s">
        <v>126</v>
      </c>
      <c r="H59" s="518"/>
      <c r="I59" s="519"/>
      <c r="J59" s="74"/>
      <c r="K59" s="114"/>
      <c r="L59" s="114"/>
      <c r="M59" s="81"/>
      <c r="N59" s="36"/>
      <c r="O59" s="34"/>
      <c r="P59" s="74">
        <v>1.0999999999999999E-2</v>
      </c>
      <c r="Q59" s="74"/>
      <c r="R59" s="74">
        <v>4.7E-2</v>
      </c>
      <c r="S59" s="74"/>
      <c r="T59" s="114"/>
      <c r="U59" s="114"/>
      <c r="V59" s="74"/>
      <c r="W59" s="82"/>
      <c r="X59" s="114"/>
      <c r="Y59" s="34">
        <v>1.0999999999999999E-2</v>
      </c>
      <c r="Z59" s="74"/>
      <c r="AA59" s="115"/>
      <c r="AB59" s="34">
        <f t="shared" si="10"/>
        <v>5.7999999999999996E-2</v>
      </c>
      <c r="AC59" s="308">
        <f t="shared" si="12"/>
        <v>0.97799999999999998</v>
      </c>
      <c r="AD59" s="137">
        <f t="shared" si="13"/>
        <v>1.0999999999999999E-2</v>
      </c>
      <c r="AE59" s="138">
        <f t="shared" si="11"/>
        <v>2.1999999999999999E-2</v>
      </c>
      <c r="AF59" s="139">
        <v>1</v>
      </c>
    </row>
    <row r="60" spans="1:34" s="278" customFormat="1" ht="24.95" customHeight="1">
      <c r="A60" s="634" t="s">
        <v>99</v>
      </c>
      <c r="B60" s="635"/>
      <c r="C60" s="635"/>
      <c r="D60" s="636"/>
      <c r="E60" s="33">
        <f t="shared" ref="E60:F62" si="18">E58</f>
        <v>2</v>
      </c>
      <c r="F60" s="25">
        <f t="shared" si="18"/>
        <v>16</v>
      </c>
      <c r="G60" s="289" t="s">
        <v>126</v>
      </c>
      <c r="H60" s="518"/>
      <c r="I60" s="519"/>
      <c r="J60" s="74"/>
      <c r="K60" s="114"/>
      <c r="L60" s="114"/>
      <c r="M60" s="81"/>
      <c r="N60" s="36"/>
      <c r="O60" s="34"/>
      <c r="P60" s="74"/>
      <c r="Q60" s="74">
        <v>1E-3</v>
      </c>
      <c r="R60" s="74"/>
      <c r="S60" s="74"/>
      <c r="T60" s="114"/>
      <c r="U60" s="114"/>
      <c r="V60" s="74"/>
      <c r="W60" s="82"/>
      <c r="X60" s="115"/>
      <c r="Y60" s="34"/>
      <c r="Z60" s="74"/>
      <c r="AA60" s="115"/>
      <c r="AB60" s="34">
        <f t="shared" si="10"/>
        <v>1E-3</v>
      </c>
      <c r="AC60" s="308">
        <f t="shared" si="12"/>
        <v>0.03</v>
      </c>
      <c r="AD60" s="137">
        <f t="shared" si="13"/>
        <v>0</v>
      </c>
      <c r="AE60" s="138">
        <f t="shared" si="11"/>
        <v>0</v>
      </c>
      <c r="AF60" s="139">
        <v>0.03</v>
      </c>
    </row>
    <row r="61" spans="1:34" s="278" customFormat="1" ht="24.95" customHeight="1">
      <c r="A61" s="634" t="s">
        <v>181</v>
      </c>
      <c r="B61" s="635"/>
      <c r="C61" s="635"/>
      <c r="D61" s="636"/>
      <c r="E61" s="33">
        <f t="shared" si="18"/>
        <v>2</v>
      </c>
      <c r="F61" s="25">
        <f t="shared" si="18"/>
        <v>16</v>
      </c>
      <c r="G61" s="289" t="s">
        <v>126</v>
      </c>
      <c r="H61" s="518"/>
      <c r="I61" s="519"/>
      <c r="J61" s="74"/>
      <c r="K61" s="114"/>
      <c r="L61" s="114"/>
      <c r="M61" s="81"/>
      <c r="N61" s="36"/>
      <c r="O61" s="34"/>
      <c r="P61" s="74"/>
      <c r="Q61" s="74"/>
      <c r="R61" s="74">
        <v>0.01</v>
      </c>
      <c r="S61" s="74"/>
      <c r="T61" s="114"/>
      <c r="U61" s="114"/>
      <c r="V61" s="74"/>
      <c r="W61" s="82"/>
      <c r="X61" s="114"/>
      <c r="Y61" s="34"/>
      <c r="Z61" s="74"/>
      <c r="AA61" s="115"/>
      <c r="AB61" s="34">
        <f t="shared" si="10"/>
        <v>0.01</v>
      </c>
      <c r="AC61" s="308">
        <f t="shared" si="12"/>
        <v>0.4</v>
      </c>
      <c r="AD61" s="137">
        <f t="shared" si="13"/>
        <v>0</v>
      </c>
      <c r="AE61" s="138">
        <f t="shared" si="11"/>
        <v>0</v>
      </c>
      <c r="AF61" s="139">
        <v>0.4</v>
      </c>
    </row>
    <row r="62" spans="1:34" s="278" customFormat="1" ht="24.95" customHeight="1">
      <c r="A62" s="730" t="s">
        <v>182</v>
      </c>
      <c r="B62" s="731"/>
      <c r="C62" s="731"/>
      <c r="D62" s="732"/>
      <c r="E62" s="33">
        <f t="shared" si="18"/>
        <v>2</v>
      </c>
      <c r="F62" s="25">
        <f t="shared" si="18"/>
        <v>16</v>
      </c>
      <c r="G62" s="289" t="s">
        <v>126</v>
      </c>
      <c r="H62" s="518"/>
      <c r="I62" s="519"/>
      <c r="J62" s="74"/>
      <c r="K62" s="114"/>
      <c r="L62" s="114"/>
      <c r="M62" s="81"/>
      <c r="N62" s="36"/>
      <c r="O62" s="34"/>
      <c r="P62" s="74"/>
      <c r="Q62" s="74"/>
      <c r="R62" s="74">
        <v>0.01</v>
      </c>
      <c r="S62" s="74"/>
      <c r="T62" s="114"/>
      <c r="U62" s="114"/>
      <c r="V62" s="74"/>
      <c r="W62" s="82"/>
      <c r="X62" s="74"/>
      <c r="Y62" s="34"/>
      <c r="Z62" s="74"/>
      <c r="AA62" s="115"/>
      <c r="AB62" s="34">
        <f t="shared" si="10"/>
        <v>0.01</v>
      </c>
      <c r="AC62" s="308">
        <f t="shared" si="12"/>
        <v>0.16</v>
      </c>
      <c r="AD62" s="137">
        <f t="shared" si="13"/>
        <v>0</v>
      </c>
      <c r="AE62" s="138">
        <f t="shared" si="11"/>
        <v>0</v>
      </c>
      <c r="AF62" s="139">
        <v>0.16</v>
      </c>
    </row>
    <row r="63" spans="1:34" s="278" customFormat="1" ht="24.95" customHeight="1" thickBot="1">
      <c r="A63" s="730" t="s">
        <v>279</v>
      </c>
      <c r="B63" s="731"/>
      <c r="C63" s="731"/>
      <c r="D63" s="732"/>
      <c r="E63" s="33">
        <f t="shared" ref="E63:F63" si="19">E61</f>
        <v>2</v>
      </c>
      <c r="F63" s="25">
        <f t="shared" si="19"/>
        <v>16</v>
      </c>
      <c r="G63" s="289" t="s">
        <v>126</v>
      </c>
      <c r="H63" s="518"/>
      <c r="I63" s="519"/>
      <c r="J63" s="75"/>
      <c r="K63" s="112"/>
      <c r="L63" s="112"/>
      <c r="M63" s="77"/>
      <c r="N63" s="313"/>
      <c r="O63" s="78">
        <v>0.06</v>
      </c>
      <c r="P63" s="75"/>
      <c r="Q63" s="75"/>
      <c r="R63" s="75"/>
      <c r="S63" s="75"/>
      <c r="T63" s="112"/>
      <c r="U63" s="112"/>
      <c r="V63" s="74"/>
      <c r="W63" s="79"/>
      <c r="X63" s="75">
        <v>0.1</v>
      </c>
      <c r="Y63" s="78"/>
      <c r="Z63" s="75"/>
      <c r="AA63" s="113"/>
      <c r="AB63" s="34">
        <f t="shared" ref="AB63" si="20">SUM(H63:X63)</f>
        <v>0.16</v>
      </c>
      <c r="AC63" s="308">
        <f t="shared" si="12"/>
        <v>0.92</v>
      </c>
      <c r="AD63" s="137">
        <f t="shared" ref="AD63" si="21">SUM(Y63:AA63)</f>
        <v>0</v>
      </c>
      <c r="AE63" s="138">
        <f t="shared" ref="AE63" si="22">AD63*E63</f>
        <v>0</v>
      </c>
      <c r="AF63" s="139">
        <v>0.92</v>
      </c>
    </row>
    <row r="64" spans="1:34" s="278" customFormat="1" ht="24.95" customHeight="1">
      <c r="A64" s="662" t="s">
        <v>102</v>
      </c>
      <c r="B64" s="663"/>
      <c r="C64" s="663"/>
      <c r="D64" s="664"/>
      <c r="E64" s="33">
        <f>E47</f>
        <v>2</v>
      </c>
      <c r="F64" s="25">
        <f>F47</f>
        <v>16</v>
      </c>
      <c r="G64" s="289" t="s">
        <v>126</v>
      </c>
      <c r="H64" s="556"/>
      <c r="I64" s="557"/>
      <c r="J64" s="154"/>
      <c r="K64" s="170">
        <v>1.4999999999999999E-2</v>
      </c>
      <c r="L64" s="170"/>
      <c r="M64" s="303"/>
      <c r="N64" s="211"/>
      <c r="O64" s="150"/>
      <c r="P64" s="154"/>
      <c r="Q64" s="154">
        <v>1.2999999999999999E-2</v>
      </c>
      <c r="R64" s="154"/>
      <c r="S64" s="154"/>
      <c r="T64" s="170">
        <v>0.02</v>
      </c>
      <c r="U64" s="170"/>
      <c r="V64" s="74"/>
      <c r="W64" s="202"/>
      <c r="X64" s="154"/>
      <c r="Y64" s="150"/>
      <c r="Z64" s="154"/>
      <c r="AA64" s="171"/>
      <c r="AB64" s="34">
        <f t="shared" si="10"/>
        <v>4.8000000000000001E-2</v>
      </c>
      <c r="AC64" s="308">
        <f t="shared" si="12"/>
        <v>0.6</v>
      </c>
      <c r="AD64" s="137">
        <f t="shared" si="13"/>
        <v>0</v>
      </c>
      <c r="AE64" s="138">
        <f t="shared" si="11"/>
        <v>0</v>
      </c>
      <c r="AF64" s="139">
        <v>0.6</v>
      </c>
    </row>
    <row r="65" spans="1:32" s="278" customFormat="1" ht="24.95" customHeight="1">
      <c r="A65" s="661" t="s">
        <v>171</v>
      </c>
      <c r="B65" s="635"/>
      <c r="C65" s="635"/>
      <c r="D65" s="636"/>
      <c r="E65" s="33">
        <f>E62</f>
        <v>2</v>
      </c>
      <c r="F65" s="25">
        <f>F62</f>
        <v>16</v>
      </c>
      <c r="G65" s="289" t="s">
        <v>126</v>
      </c>
      <c r="H65" s="518"/>
      <c r="I65" s="519"/>
      <c r="J65" s="74"/>
      <c r="K65" s="114"/>
      <c r="L65" s="114"/>
      <c r="M65" s="81"/>
      <c r="N65" s="36"/>
      <c r="O65" s="34"/>
      <c r="P65" s="74"/>
      <c r="Q65" s="74"/>
      <c r="R65" s="74"/>
      <c r="S65" s="74"/>
      <c r="T65" s="114"/>
      <c r="U65" s="114">
        <v>0.04</v>
      </c>
      <c r="V65" s="74"/>
      <c r="W65" s="82"/>
      <c r="X65" s="74"/>
      <c r="Y65" s="34"/>
      <c r="Z65" s="74"/>
      <c r="AA65" s="115">
        <v>0.05</v>
      </c>
      <c r="AB65" s="34">
        <f t="shared" si="10"/>
        <v>0.04</v>
      </c>
      <c r="AC65" s="308">
        <f t="shared" si="12"/>
        <v>0.30000000000000004</v>
      </c>
      <c r="AD65" s="137">
        <f t="shared" si="13"/>
        <v>0.05</v>
      </c>
      <c r="AE65" s="138">
        <f t="shared" si="11"/>
        <v>0.1</v>
      </c>
      <c r="AF65" s="139">
        <v>0.4</v>
      </c>
    </row>
    <row r="66" spans="1:32" s="278" customFormat="1" ht="24.95" customHeight="1">
      <c r="A66" s="665" t="s">
        <v>104</v>
      </c>
      <c r="B66" s="653"/>
      <c r="C66" s="653"/>
      <c r="D66" s="654"/>
      <c r="E66" s="33">
        <f t="shared" si="16"/>
        <v>2</v>
      </c>
      <c r="F66" s="25">
        <f t="shared" si="16"/>
        <v>16</v>
      </c>
      <c r="G66" s="289" t="s">
        <v>126</v>
      </c>
      <c r="H66" s="529"/>
      <c r="I66" s="530"/>
      <c r="J66" s="89"/>
      <c r="K66" s="118"/>
      <c r="L66" s="118">
        <v>3.0000000000000001E-3</v>
      </c>
      <c r="M66" s="91"/>
      <c r="N66" s="233"/>
      <c r="O66" s="38"/>
      <c r="P66" s="142"/>
      <c r="Q66" s="89"/>
      <c r="R66" s="89"/>
      <c r="S66" s="89"/>
      <c r="T66" s="118"/>
      <c r="U66" s="118"/>
      <c r="V66" s="74"/>
      <c r="W66" s="120">
        <v>0.03</v>
      </c>
      <c r="X66" s="89"/>
      <c r="Y66" s="38"/>
      <c r="Z66" s="142"/>
      <c r="AA66" s="119"/>
      <c r="AB66" s="34">
        <f t="shared" si="10"/>
        <v>3.3000000000000002E-2</v>
      </c>
      <c r="AC66" s="308">
        <f t="shared" si="12"/>
        <v>0.03</v>
      </c>
      <c r="AD66" s="137">
        <f t="shared" si="13"/>
        <v>0</v>
      </c>
      <c r="AE66" s="138">
        <f t="shared" si="11"/>
        <v>0</v>
      </c>
      <c r="AF66" s="139">
        <v>0.03</v>
      </c>
    </row>
    <row r="67" spans="1:32" ht="15.75">
      <c r="A67" s="3"/>
      <c r="B67" s="158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311"/>
    </row>
    <row r="68" spans="1:32" ht="15.75">
      <c r="A68" s="53" t="s">
        <v>105</v>
      </c>
      <c r="B68" s="53"/>
      <c r="C68" s="53"/>
      <c r="D68" s="53"/>
      <c r="E68" s="53"/>
      <c r="F68" s="49"/>
      <c r="G68" s="49" t="s">
        <v>106</v>
      </c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53"/>
      <c r="U68" s="53"/>
      <c r="V68" s="53"/>
      <c r="W68" s="49"/>
      <c r="X68" s="49"/>
      <c r="Y68" s="49"/>
      <c r="Z68" s="49"/>
      <c r="AA68" s="49"/>
      <c r="AB68" s="49"/>
      <c r="AC68" s="49"/>
      <c r="AD68" s="49"/>
      <c r="AE68" s="49"/>
      <c r="AF68" s="49"/>
    </row>
    <row r="69" spans="1:32" ht="15.75">
      <c r="A69" s="310"/>
      <c r="B69" s="53"/>
      <c r="C69" s="53"/>
      <c r="D69" s="53"/>
      <c r="E69" s="53"/>
      <c r="F69" s="49"/>
      <c r="G69" s="3" t="s">
        <v>107</v>
      </c>
      <c r="H69" s="3"/>
      <c r="I69" s="3"/>
      <c r="J69" s="3"/>
      <c r="K69" s="3"/>
      <c r="L69" s="3"/>
      <c r="M69" s="3"/>
      <c r="N69" s="3"/>
      <c r="O69" s="49"/>
      <c r="P69" s="49"/>
      <c r="Q69" s="49"/>
      <c r="R69" s="49"/>
      <c r="S69" s="49"/>
      <c r="T69" s="53" t="s">
        <v>108</v>
      </c>
      <c r="U69" s="53"/>
      <c r="V69" s="53"/>
      <c r="W69" s="156" t="s">
        <v>109</v>
      </c>
      <c r="X69" s="156"/>
      <c r="Y69" s="156"/>
      <c r="Z69" s="156"/>
      <c r="AA69" s="156"/>
      <c r="AB69" s="53" t="str">
        <f>R16</f>
        <v>Е.И. Шрамкова</v>
      </c>
      <c r="AC69" s="53"/>
      <c r="AD69" s="53"/>
      <c r="AE69" s="49"/>
      <c r="AF69" s="49"/>
    </row>
    <row r="70" spans="1:32" ht="15.75">
      <c r="A70" s="53" t="s">
        <v>110</v>
      </c>
      <c r="B70" s="53"/>
      <c r="C70" s="53"/>
      <c r="D70" s="53"/>
      <c r="E70" s="53"/>
      <c r="F70" s="49"/>
      <c r="G70" s="49" t="s">
        <v>106</v>
      </c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53"/>
      <c r="U70" s="53"/>
      <c r="V70" s="53"/>
      <c r="W70" s="156"/>
      <c r="X70" s="157" t="s">
        <v>111</v>
      </c>
      <c r="Y70" s="157"/>
      <c r="Z70" s="156"/>
      <c r="AA70" s="156"/>
      <c r="AB70" s="53"/>
      <c r="AC70" s="53"/>
      <c r="AD70" s="53"/>
      <c r="AE70" s="49"/>
      <c r="AF70" s="49"/>
    </row>
    <row r="71" spans="1:32" ht="15.75">
      <c r="A71" s="53"/>
      <c r="B71" s="53"/>
      <c r="C71" s="53"/>
      <c r="D71" s="53"/>
      <c r="E71" s="53"/>
      <c r="F71" s="49"/>
      <c r="G71" s="3" t="s">
        <v>107</v>
      </c>
      <c r="H71" s="3"/>
      <c r="I71" s="3"/>
      <c r="J71" s="3"/>
      <c r="K71" s="3"/>
      <c r="L71" s="3"/>
      <c r="M71" s="3"/>
      <c r="N71" s="3"/>
      <c r="O71" s="49"/>
      <c r="P71" s="49"/>
      <c r="Q71" s="49"/>
      <c r="R71" s="49"/>
      <c r="S71" s="49"/>
      <c r="T71" s="53" t="s">
        <v>112</v>
      </c>
      <c r="U71" s="53"/>
      <c r="V71" s="53"/>
      <c r="W71" s="156" t="s">
        <v>109</v>
      </c>
      <c r="X71" s="156"/>
      <c r="Y71" s="156"/>
      <c r="Z71" s="156"/>
      <c r="AA71" s="156"/>
      <c r="AB71" s="53" t="s">
        <v>129</v>
      </c>
      <c r="AC71" s="53"/>
      <c r="AD71" s="53"/>
      <c r="AE71" s="49"/>
      <c r="AF71" s="49"/>
    </row>
    <row r="72" spans="1:32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156"/>
      <c r="U72" s="156"/>
      <c r="V72" s="156"/>
      <c r="W72" s="156"/>
      <c r="X72" s="157" t="s">
        <v>111</v>
      </c>
      <c r="Y72" s="156"/>
      <c r="Z72" s="156"/>
      <c r="AA72" s="156"/>
      <c r="AB72" s="49"/>
      <c r="AC72" s="49"/>
      <c r="AD72" s="49"/>
      <c r="AE72" s="49"/>
      <c r="AF72" s="49"/>
    </row>
  </sheetData>
  <mergeCells count="219">
    <mergeCell ref="AB15:AF16"/>
    <mergeCell ref="P3:AA4"/>
    <mergeCell ref="AB9:AF10"/>
    <mergeCell ref="AB11:AF12"/>
    <mergeCell ref="AB13:AF14"/>
    <mergeCell ref="AA21:AA23"/>
    <mergeCell ref="AA43:AA45"/>
    <mergeCell ref="AF22:AF23"/>
    <mergeCell ref="AF44:AF45"/>
    <mergeCell ref="AB43:AF43"/>
    <mergeCell ref="P40:AA40"/>
    <mergeCell ref="AB20:AF20"/>
    <mergeCell ref="AB6:AF6"/>
    <mergeCell ref="AB40:AF41"/>
    <mergeCell ref="Y41:AA42"/>
    <mergeCell ref="R43:R45"/>
    <mergeCell ref="S43:S45"/>
    <mergeCell ref="T43:T45"/>
    <mergeCell ref="Y43:Y45"/>
    <mergeCell ref="Z43:Z45"/>
    <mergeCell ref="AB18:AF19"/>
    <mergeCell ref="Y19:AA20"/>
    <mergeCell ref="P41:U41"/>
    <mergeCell ref="W41:X41"/>
    <mergeCell ref="A64:D64"/>
    <mergeCell ref="H64:I64"/>
    <mergeCell ref="AB42:AF42"/>
    <mergeCell ref="A43:D43"/>
    <mergeCell ref="A44:D44"/>
    <mergeCell ref="AB44:AC44"/>
    <mergeCell ref="AD44:AE44"/>
    <mergeCell ref="A45:D45"/>
    <mergeCell ref="A46:D46"/>
    <mergeCell ref="H46:I46"/>
    <mergeCell ref="K43:K45"/>
    <mergeCell ref="L43:L45"/>
    <mergeCell ref="M43:M45"/>
    <mergeCell ref="O43:O45"/>
    <mergeCell ref="P43:P45"/>
    <mergeCell ref="Q43:Q45"/>
    <mergeCell ref="H42:L42"/>
    <mergeCell ref="P42:U42"/>
    <mergeCell ref="W42:X42"/>
    <mergeCell ref="U43:U45"/>
    <mergeCell ref="V43:V45"/>
    <mergeCell ref="W43:W45"/>
    <mergeCell ref="X43:X45"/>
    <mergeCell ref="A63:D63"/>
    <mergeCell ref="N21:N23"/>
    <mergeCell ref="M41:N41"/>
    <mergeCell ref="M42:N42"/>
    <mergeCell ref="N43:N45"/>
    <mergeCell ref="A65:D65"/>
    <mergeCell ref="H65:I65"/>
    <mergeCell ref="A57:D57"/>
    <mergeCell ref="H57:I57"/>
    <mergeCell ref="A47:D47"/>
    <mergeCell ref="H47:I47"/>
    <mergeCell ref="A48:D48"/>
    <mergeCell ref="H48:I48"/>
    <mergeCell ref="A49:D49"/>
    <mergeCell ref="H49:I49"/>
    <mergeCell ref="A50:D50"/>
    <mergeCell ref="H50:I50"/>
    <mergeCell ref="A52:D52"/>
    <mergeCell ref="H52:I52"/>
    <mergeCell ref="A51:D51"/>
    <mergeCell ref="H51:I51"/>
    <mergeCell ref="H43:I45"/>
    <mergeCell ref="A41:D41"/>
    <mergeCell ref="H41:L41"/>
    <mergeCell ref="A42:D42"/>
    <mergeCell ref="A66:D66"/>
    <mergeCell ref="H66:I66"/>
    <mergeCell ref="G19:G20"/>
    <mergeCell ref="G41:G42"/>
    <mergeCell ref="J21:J23"/>
    <mergeCell ref="J43:J45"/>
    <mergeCell ref="A58:D58"/>
    <mergeCell ref="H58:I58"/>
    <mergeCell ref="A59:D59"/>
    <mergeCell ref="H59:I59"/>
    <mergeCell ref="A60:D60"/>
    <mergeCell ref="H60:I60"/>
    <mergeCell ref="A61:D61"/>
    <mergeCell ref="H61:I61"/>
    <mergeCell ref="A62:D62"/>
    <mergeCell ref="H62:I62"/>
    <mergeCell ref="A53:D53"/>
    <mergeCell ref="H53:I53"/>
    <mergeCell ref="A54:D54"/>
    <mergeCell ref="H54:I54"/>
    <mergeCell ref="A55:D55"/>
    <mergeCell ref="H55:I55"/>
    <mergeCell ref="A56:D56"/>
    <mergeCell ref="H56:I56"/>
    <mergeCell ref="A35:D35"/>
    <mergeCell ref="H35:I35"/>
    <mergeCell ref="A36:D36"/>
    <mergeCell ref="H36:I36"/>
    <mergeCell ref="A37:D37"/>
    <mergeCell ref="H37:I37"/>
    <mergeCell ref="A38:D38"/>
    <mergeCell ref="H38:I38"/>
    <mergeCell ref="A40:F40"/>
    <mergeCell ref="H40:M40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AB21:AF21"/>
    <mergeCell ref="A22:D22"/>
    <mergeCell ref="AB22:AC22"/>
    <mergeCell ref="AD22:AE22"/>
    <mergeCell ref="A23:D23"/>
    <mergeCell ref="A24:D24"/>
    <mergeCell ref="H24:I24"/>
    <mergeCell ref="K21:K23"/>
    <mergeCell ref="L21:L23"/>
    <mergeCell ref="M21:M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Y21:Y23"/>
    <mergeCell ref="Z21:Z23"/>
    <mergeCell ref="H21:I23"/>
    <mergeCell ref="A17:L17"/>
    <mergeCell ref="A18:F18"/>
    <mergeCell ref="H18:M18"/>
    <mergeCell ref="P18:AA18"/>
    <mergeCell ref="A19:D19"/>
    <mergeCell ref="H19:L19"/>
    <mergeCell ref="P19:U19"/>
    <mergeCell ref="W19:X19"/>
    <mergeCell ref="A20:D20"/>
    <mergeCell ref="H20:L20"/>
    <mergeCell ref="P20:U20"/>
    <mergeCell ref="W20:X20"/>
    <mergeCell ref="M19:N19"/>
    <mergeCell ref="M20:N20"/>
    <mergeCell ref="A15:C15"/>
    <mergeCell ref="D15:F15"/>
    <mergeCell ref="G15:H15"/>
    <mergeCell ref="I15:L15"/>
    <mergeCell ref="A16:C16"/>
    <mergeCell ref="D16:F16"/>
    <mergeCell ref="G16:H16"/>
    <mergeCell ref="I16:L16"/>
    <mergeCell ref="R16:AA16"/>
    <mergeCell ref="A13:C13"/>
    <mergeCell ref="D13:F13"/>
    <mergeCell ref="G13:H13"/>
    <mergeCell ref="I13:L13"/>
    <mergeCell ref="A14:C14"/>
    <mergeCell ref="D14:F14"/>
    <mergeCell ref="G14:H14"/>
    <mergeCell ref="I14:L14"/>
    <mergeCell ref="W14:AA14"/>
    <mergeCell ref="D10:F10"/>
    <mergeCell ref="G10:H10"/>
    <mergeCell ref="I10:L10"/>
    <mergeCell ref="W10:X10"/>
    <mergeCell ref="A11:C11"/>
    <mergeCell ref="D11:F11"/>
    <mergeCell ref="G11:H11"/>
    <mergeCell ref="I11:L11"/>
    <mergeCell ref="A12:C12"/>
    <mergeCell ref="D12:F12"/>
    <mergeCell ref="G12:H12"/>
    <mergeCell ref="I12:L12"/>
    <mergeCell ref="R12:Z12"/>
    <mergeCell ref="H63:I63"/>
    <mergeCell ref="A1:L1"/>
    <mergeCell ref="AB1:AF1"/>
    <mergeCell ref="D2:G2"/>
    <mergeCell ref="H2:L2"/>
    <mergeCell ref="AB2:AF2"/>
    <mergeCell ref="D3:G3"/>
    <mergeCell ref="H3:L3"/>
    <mergeCell ref="AB3:AF3"/>
    <mergeCell ref="D5:F5"/>
    <mergeCell ref="A7:F7"/>
    <mergeCell ref="G7:H7"/>
    <mergeCell ref="I7:L7"/>
    <mergeCell ref="AB7:AF7"/>
    <mergeCell ref="A8:F8"/>
    <mergeCell ref="G8:H8"/>
    <mergeCell ref="I8:L8"/>
    <mergeCell ref="U8:W8"/>
    <mergeCell ref="AB8:AF8"/>
    <mergeCell ref="A9:C9"/>
    <mergeCell ref="D9:F9"/>
    <mergeCell ref="G9:H9"/>
    <mergeCell ref="I9:L9"/>
    <mergeCell ref="A10:C10"/>
  </mergeCells>
  <pageMargins left="0.33967391304347799" right="0.29438405797101402" top="1.07563405797101" bottom="0.75" header="0.3" footer="0.3"/>
  <pageSetup paperSize="9" scale="45" orientation="landscape" r:id="rId1"/>
  <rowBreaks count="1" manualBreakCount="1">
    <brk id="38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0533F-B352-44D3-A1EC-F63469F88138}">
  <sheetPr>
    <tabColor rgb="FFCCFFFF"/>
  </sheetPr>
  <dimension ref="A1:AD73"/>
  <sheetViews>
    <sheetView view="pageBreakPreview" zoomScale="60" zoomScaleNormal="66" zoomScalePageLayoutView="44" workbookViewId="0">
      <selection activeCell="AD31" sqref="AD31"/>
    </sheetView>
  </sheetViews>
  <sheetFormatPr defaultColWidth="9" defaultRowHeight="15"/>
  <cols>
    <col min="1" max="3" width="5.7109375" customWidth="1"/>
    <col min="4" max="4" width="6.5703125" customWidth="1"/>
    <col min="5" max="7" width="5.7109375" customWidth="1"/>
    <col min="8" max="9" width="6.7109375" customWidth="1"/>
    <col min="10" max="10" width="12" customWidth="1"/>
    <col min="11" max="11" width="12.7109375" customWidth="1"/>
    <col min="12" max="12" width="11.28515625" customWidth="1"/>
    <col min="13" max="22" width="12.7109375" customWidth="1"/>
    <col min="23" max="30" width="9.7109375" customWidth="1"/>
  </cols>
  <sheetData>
    <row r="1" spans="1:30">
      <c r="A1" s="834" t="s">
        <v>0</v>
      </c>
      <c r="B1" s="834"/>
      <c r="C1" s="834"/>
      <c r="D1" s="834"/>
      <c r="E1" s="834"/>
      <c r="F1" s="834"/>
      <c r="G1" s="834"/>
      <c r="H1" s="834"/>
      <c r="I1" s="834"/>
      <c r="J1" s="834"/>
      <c r="K1" s="834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835" t="s">
        <v>1</v>
      </c>
      <c r="AA1" s="835"/>
      <c r="AB1" s="835"/>
      <c r="AC1" s="835"/>
      <c r="AD1" s="835"/>
    </row>
    <row r="2" spans="1:30" ht="15.75">
      <c r="A2" s="212" t="s">
        <v>2</v>
      </c>
      <c r="B2" s="156"/>
      <c r="C2" s="156"/>
      <c r="D2" s="836"/>
      <c r="E2" s="836"/>
      <c r="F2" s="836"/>
      <c r="G2" s="836"/>
      <c r="H2" s="395" t="s">
        <v>3</v>
      </c>
      <c r="I2" s="395"/>
      <c r="J2" s="395"/>
      <c r="K2" s="395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835" t="s">
        <v>4</v>
      </c>
      <c r="AA2" s="835"/>
      <c r="AB2" s="835"/>
      <c r="AC2" s="835"/>
      <c r="AD2" s="835"/>
    </row>
    <row r="3" spans="1:30">
      <c r="A3" s="213" t="s">
        <v>5</v>
      </c>
      <c r="B3" s="156"/>
      <c r="C3" s="156"/>
      <c r="D3" s="837"/>
      <c r="E3" s="837"/>
      <c r="F3" s="837"/>
      <c r="G3" s="837"/>
      <c r="H3" s="837"/>
      <c r="I3" s="837"/>
      <c r="J3" s="837"/>
      <c r="K3" s="837"/>
      <c r="L3" s="234"/>
      <c r="M3" s="397" t="s">
        <v>288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838" t="s">
        <v>6</v>
      </c>
      <c r="AA3" s="838"/>
      <c r="AB3" s="838"/>
      <c r="AC3" s="838"/>
      <c r="AD3" s="838"/>
    </row>
    <row r="4" spans="1:30">
      <c r="A4" s="214"/>
      <c r="B4" s="158"/>
      <c r="C4" s="158"/>
      <c r="D4" s="215"/>
      <c r="E4" s="215"/>
      <c r="F4" s="215"/>
      <c r="G4" s="215"/>
      <c r="H4" s="215"/>
      <c r="I4" s="215"/>
      <c r="J4" s="215"/>
      <c r="K4" s="215"/>
      <c r="L4" s="234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234"/>
      <c r="AA4" s="234"/>
      <c r="AB4" s="234"/>
      <c r="AC4" s="234"/>
      <c r="AD4" s="234"/>
    </row>
    <row r="5" spans="1:30" ht="15.75" thickBot="1">
      <c r="A5" s="52" t="s">
        <v>7</v>
      </c>
      <c r="B5" s="160" t="s">
        <v>117</v>
      </c>
      <c r="C5" s="103" t="s">
        <v>8</v>
      </c>
      <c r="D5" s="825" t="s">
        <v>282</v>
      </c>
      <c r="E5" s="825"/>
      <c r="F5" s="825"/>
      <c r="G5" s="162" t="s">
        <v>130</v>
      </c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58"/>
      <c r="AD5" s="158"/>
    </row>
    <row r="6" spans="1:30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826" t="s">
        <v>11</v>
      </c>
      <c r="AA6" s="827"/>
      <c r="AB6" s="827"/>
      <c r="AC6" s="827"/>
      <c r="AD6" s="828"/>
    </row>
    <row r="7" spans="1:30" ht="15.75" thickBot="1">
      <c r="A7" s="829" t="s">
        <v>12</v>
      </c>
      <c r="B7" s="829"/>
      <c r="C7" s="829"/>
      <c r="D7" s="829"/>
      <c r="E7" s="829"/>
      <c r="F7" s="829"/>
      <c r="G7" s="822" t="s">
        <v>13</v>
      </c>
      <c r="H7" s="824"/>
      <c r="I7" s="829" t="s">
        <v>14</v>
      </c>
      <c r="J7" s="829"/>
      <c r="K7" s="830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52" t="s">
        <v>15</v>
      </c>
      <c r="Z7" s="831">
        <v>504202</v>
      </c>
      <c r="AA7" s="832"/>
      <c r="AB7" s="832"/>
      <c r="AC7" s="832"/>
      <c r="AD7" s="833"/>
    </row>
    <row r="8" spans="1:30">
      <c r="A8" s="811" t="s">
        <v>16</v>
      </c>
      <c r="B8" s="811"/>
      <c r="C8" s="811"/>
      <c r="D8" s="811"/>
      <c r="E8" s="811"/>
      <c r="F8" s="811"/>
      <c r="G8" s="810" t="s">
        <v>17</v>
      </c>
      <c r="H8" s="812"/>
      <c r="I8" s="811" t="s">
        <v>18</v>
      </c>
      <c r="J8" s="811"/>
      <c r="K8" s="813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819"/>
      <c r="AA8" s="820"/>
      <c r="AB8" s="820"/>
      <c r="AC8" s="820"/>
      <c r="AD8" s="821"/>
    </row>
    <row r="9" spans="1:30">
      <c r="A9" s="822" t="s">
        <v>19</v>
      </c>
      <c r="B9" s="823"/>
      <c r="C9" s="824"/>
      <c r="D9" s="822" t="s">
        <v>20</v>
      </c>
      <c r="E9" s="823"/>
      <c r="F9" s="823"/>
      <c r="G9" s="810" t="s">
        <v>21</v>
      </c>
      <c r="H9" s="812"/>
      <c r="I9" s="811" t="s">
        <v>22</v>
      </c>
      <c r="J9" s="811"/>
      <c r="K9" s="813"/>
      <c r="L9" s="55"/>
      <c r="M9" s="55"/>
      <c r="N9" s="55"/>
      <c r="O9" s="55"/>
      <c r="P9" s="52"/>
      <c r="Q9" s="52" t="s">
        <v>7</v>
      </c>
      <c r="R9" s="160" t="s">
        <v>289</v>
      </c>
      <c r="S9" s="103" t="s">
        <v>8</v>
      </c>
      <c r="T9" s="161" t="s">
        <v>282</v>
      </c>
      <c r="U9" s="162" t="s">
        <v>10</v>
      </c>
      <c r="V9" s="260"/>
      <c r="W9" s="103"/>
      <c r="X9" s="55"/>
      <c r="Y9" s="216" t="s">
        <v>23</v>
      </c>
      <c r="Z9" s="784"/>
      <c r="AA9" s="785"/>
      <c r="AB9" s="785"/>
      <c r="AC9" s="785"/>
      <c r="AD9" s="786"/>
    </row>
    <row r="10" spans="1:30" ht="15.75">
      <c r="A10" s="810" t="s">
        <v>24</v>
      </c>
      <c r="B10" s="811"/>
      <c r="C10" s="812"/>
      <c r="D10" s="810" t="s">
        <v>25</v>
      </c>
      <c r="E10" s="811"/>
      <c r="F10" s="811"/>
      <c r="G10" s="810" t="s">
        <v>26</v>
      </c>
      <c r="H10" s="812"/>
      <c r="I10" s="811" t="s">
        <v>25</v>
      </c>
      <c r="J10" s="811"/>
      <c r="K10" s="813"/>
      <c r="L10" s="158"/>
      <c r="M10" s="158"/>
      <c r="N10" s="158"/>
      <c r="T10" s="412"/>
      <c r="U10" s="412"/>
      <c r="V10" s="47"/>
      <c r="W10" s="106"/>
      <c r="X10" s="53"/>
      <c r="Y10" s="53"/>
      <c r="Z10" s="784"/>
      <c r="AA10" s="785"/>
      <c r="AB10" s="785"/>
      <c r="AC10" s="785"/>
      <c r="AD10" s="786"/>
    </row>
    <row r="11" spans="1:30" ht="15.75">
      <c r="A11" s="814"/>
      <c r="B11" s="815"/>
      <c r="C11" s="816"/>
      <c r="D11" s="814" t="s">
        <v>27</v>
      </c>
      <c r="E11" s="815"/>
      <c r="F11" s="815"/>
      <c r="G11" s="814"/>
      <c r="H11" s="816"/>
      <c r="I11" s="817" t="s">
        <v>27</v>
      </c>
      <c r="J11" s="817"/>
      <c r="K11" s="818"/>
      <c r="L11" s="158"/>
      <c r="M11" s="158"/>
      <c r="N11" s="158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784"/>
      <c r="AA11" s="785"/>
      <c r="AB11" s="785"/>
      <c r="AC11" s="785"/>
      <c r="AD11" s="786"/>
    </row>
    <row r="12" spans="1:30" ht="16.5" thickBot="1">
      <c r="A12" s="804">
        <v>1</v>
      </c>
      <c r="B12" s="804"/>
      <c r="C12" s="804"/>
      <c r="D12" s="805">
        <v>2</v>
      </c>
      <c r="E12" s="806"/>
      <c r="F12" s="807"/>
      <c r="G12" s="806">
        <v>3</v>
      </c>
      <c r="H12" s="807"/>
      <c r="I12" s="808">
        <v>4</v>
      </c>
      <c r="J12" s="808"/>
      <c r="K12" s="809"/>
      <c r="L12" s="158"/>
      <c r="M12" s="156" t="s">
        <v>28</v>
      </c>
      <c r="N12" s="156"/>
      <c r="O12" s="412" t="s">
        <v>209</v>
      </c>
      <c r="P12" s="412"/>
      <c r="Q12" s="412"/>
      <c r="R12" s="412"/>
      <c r="S12" s="412"/>
      <c r="T12" s="412"/>
      <c r="U12" s="412"/>
      <c r="V12" s="412"/>
      <c r="W12" s="412"/>
      <c r="X12" s="412"/>
      <c r="Y12" s="54" t="s">
        <v>30</v>
      </c>
      <c r="Z12" s="784"/>
      <c r="AA12" s="785"/>
      <c r="AB12" s="785"/>
      <c r="AC12" s="785"/>
      <c r="AD12" s="786"/>
    </row>
    <row r="13" spans="1:30" ht="16.5" thickBot="1">
      <c r="A13" s="692" t="s">
        <v>31</v>
      </c>
      <c r="B13" s="693"/>
      <c r="C13" s="693"/>
      <c r="D13" s="797"/>
      <c r="E13" s="798"/>
      <c r="F13" s="799"/>
      <c r="G13" s="800"/>
      <c r="H13" s="801"/>
      <c r="I13" s="800">
        <v>18</v>
      </c>
      <c r="J13" s="800"/>
      <c r="K13" s="802"/>
      <c r="L13" s="158"/>
      <c r="M13" s="156"/>
      <c r="N13" s="156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784"/>
      <c r="AA13" s="785"/>
      <c r="AB13" s="785"/>
      <c r="AC13" s="785"/>
      <c r="AD13" s="786"/>
    </row>
    <row r="14" spans="1:30" ht="15.75">
      <c r="A14" s="697" t="s">
        <v>32</v>
      </c>
      <c r="B14" s="698"/>
      <c r="C14" s="698"/>
      <c r="D14" s="779"/>
      <c r="E14" s="778"/>
      <c r="F14" s="780"/>
      <c r="G14" s="781"/>
      <c r="H14" s="782"/>
      <c r="I14" s="800">
        <v>3</v>
      </c>
      <c r="J14" s="800"/>
      <c r="K14" s="802"/>
      <c r="L14" s="158"/>
      <c r="M14" s="156" t="s">
        <v>33</v>
      </c>
      <c r="N14" s="156"/>
      <c r="O14" s="53"/>
      <c r="P14" s="53"/>
      <c r="Q14" s="53"/>
      <c r="R14" s="53"/>
      <c r="S14" s="53"/>
      <c r="T14" s="803"/>
      <c r="U14" s="803"/>
      <c r="V14" s="803"/>
      <c r="W14" s="803"/>
      <c r="X14" s="803"/>
      <c r="Y14" s="803"/>
      <c r="Z14" s="784"/>
      <c r="AA14" s="785"/>
      <c r="AB14" s="785"/>
      <c r="AC14" s="785"/>
      <c r="AD14" s="786"/>
    </row>
    <row r="15" spans="1:30" ht="15.75">
      <c r="A15" s="777"/>
      <c r="B15" s="778"/>
      <c r="C15" s="778"/>
      <c r="D15" s="779"/>
      <c r="E15" s="778"/>
      <c r="F15" s="780"/>
      <c r="G15" s="781"/>
      <c r="H15" s="782"/>
      <c r="I15" s="781"/>
      <c r="J15" s="781"/>
      <c r="K15" s="783"/>
      <c r="L15" s="158"/>
      <c r="M15" s="156"/>
      <c r="N15" s="156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784"/>
      <c r="AA15" s="785"/>
      <c r="AB15" s="785"/>
      <c r="AC15" s="785"/>
      <c r="AD15" s="786"/>
    </row>
    <row r="16" spans="1:30" ht="16.5" thickBot="1">
      <c r="A16" s="790"/>
      <c r="B16" s="791"/>
      <c r="C16" s="791"/>
      <c r="D16" s="792"/>
      <c r="E16" s="791"/>
      <c r="F16" s="793"/>
      <c r="G16" s="794"/>
      <c r="H16" s="795"/>
      <c r="I16" s="794"/>
      <c r="J16" s="794"/>
      <c r="K16" s="796"/>
      <c r="L16" s="158"/>
      <c r="M16" s="156" t="s">
        <v>34</v>
      </c>
      <c r="N16" s="156"/>
      <c r="O16" s="412" t="s">
        <v>35</v>
      </c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787"/>
      <c r="AA16" s="788"/>
      <c r="AB16" s="788"/>
      <c r="AC16" s="788"/>
      <c r="AD16" s="789"/>
    </row>
    <row r="17" spans="1:30" ht="15.75" thickBot="1">
      <c r="A17" s="770" t="s">
        <v>36</v>
      </c>
      <c r="B17" s="770"/>
      <c r="C17" s="770"/>
      <c r="D17" s="770"/>
      <c r="E17" s="770"/>
      <c r="F17" s="770"/>
      <c r="G17" s="770"/>
      <c r="H17" s="770"/>
      <c r="I17" s="770"/>
      <c r="J17" s="770"/>
      <c r="K17" s="770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</row>
    <row r="18" spans="1:30" ht="15.75" thickBot="1">
      <c r="A18" s="743" t="s">
        <v>37</v>
      </c>
      <c r="B18" s="743"/>
      <c r="C18" s="743"/>
      <c r="D18" s="743"/>
      <c r="E18" s="743"/>
      <c r="F18" s="743"/>
      <c r="G18" s="217" t="s">
        <v>38</v>
      </c>
      <c r="H18" s="757" t="s">
        <v>39</v>
      </c>
      <c r="I18" s="757"/>
      <c r="J18" s="757"/>
      <c r="K18" s="757"/>
      <c r="L18" s="771"/>
      <c r="M18" s="772" t="s">
        <v>40</v>
      </c>
      <c r="N18" s="772"/>
      <c r="O18" s="772"/>
      <c r="P18" s="772"/>
      <c r="Q18" s="772"/>
      <c r="R18" s="772"/>
      <c r="S18" s="772"/>
      <c r="T18" s="772"/>
      <c r="U18" s="772"/>
      <c r="V18" s="772"/>
      <c r="W18" s="772"/>
      <c r="X18" s="772"/>
      <c r="Y18" s="773"/>
      <c r="Z18" s="774" t="s">
        <v>41</v>
      </c>
      <c r="AA18" s="464"/>
      <c r="AB18" s="464"/>
      <c r="AC18" s="464"/>
      <c r="AD18" s="465"/>
    </row>
    <row r="19" spans="1:30" ht="15.75" thickBot="1">
      <c r="A19" s="743" t="s">
        <v>42</v>
      </c>
      <c r="B19" s="743"/>
      <c r="C19" s="743"/>
      <c r="D19" s="743"/>
      <c r="E19" s="217"/>
      <c r="F19" s="217" t="s">
        <v>43</v>
      </c>
      <c r="G19" s="748" t="s">
        <v>44</v>
      </c>
      <c r="H19" s="749" t="s">
        <v>45</v>
      </c>
      <c r="I19" s="750"/>
      <c r="J19" s="750"/>
      <c r="K19" s="751"/>
      <c r="L19" s="235"/>
      <c r="M19" s="775" t="s">
        <v>47</v>
      </c>
      <c r="N19" s="761"/>
      <c r="O19" s="761"/>
      <c r="P19" s="776"/>
      <c r="Q19" s="776"/>
      <c r="R19" s="776"/>
      <c r="S19" s="776"/>
      <c r="T19" s="767" t="s">
        <v>48</v>
      </c>
      <c r="U19" s="768"/>
      <c r="V19" s="769"/>
      <c r="W19" s="764" t="s">
        <v>49</v>
      </c>
      <c r="X19" s="765"/>
      <c r="Y19" s="766"/>
      <c r="Z19" s="745"/>
      <c r="AA19" s="746"/>
      <c r="AB19" s="746"/>
      <c r="AC19" s="746"/>
      <c r="AD19" s="747"/>
    </row>
    <row r="20" spans="1:30">
      <c r="A20" s="743"/>
      <c r="B20" s="743"/>
      <c r="C20" s="743"/>
      <c r="D20" s="743"/>
      <c r="E20" s="217"/>
      <c r="F20" s="217"/>
      <c r="G20" s="748"/>
      <c r="H20" s="754"/>
      <c r="I20" s="744"/>
      <c r="J20" s="744"/>
      <c r="K20" s="755"/>
      <c r="L20" s="236"/>
      <c r="M20" s="754"/>
      <c r="N20" s="744"/>
      <c r="O20" s="744"/>
      <c r="P20" s="756"/>
      <c r="Q20" s="756"/>
      <c r="R20" s="756"/>
      <c r="S20" s="756"/>
      <c r="T20" s="767"/>
      <c r="U20" s="768"/>
      <c r="V20" s="769"/>
      <c r="W20" s="466"/>
      <c r="X20" s="467"/>
      <c r="Y20" s="468"/>
      <c r="Z20" s="760" t="s">
        <v>50</v>
      </c>
      <c r="AA20" s="761"/>
      <c r="AB20" s="761"/>
      <c r="AC20" s="761"/>
      <c r="AD20" s="761"/>
    </row>
    <row r="21" spans="1:30" ht="15.75" customHeight="1" thickBot="1">
      <c r="A21" s="743"/>
      <c r="B21" s="743"/>
      <c r="C21" s="743"/>
      <c r="D21" s="743"/>
      <c r="E21" s="217"/>
      <c r="F21" s="217"/>
      <c r="G21" s="219"/>
      <c r="H21" s="489" t="s">
        <v>210</v>
      </c>
      <c r="I21" s="491"/>
      <c r="J21" s="491" t="s">
        <v>211</v>
      </c>
      <c r="K21" s="685" t="s">
        <v>53</v>
      </c>
      <c r="L21" s="513" t="s">
        <v>91</v>
      </c>
      <c r="M21" s="489" t="s">
        <v>310</v>
      </c>
      <c r="N21" s="491" t="s">
        <v>212</v>
      </c>
      <c r="O21" s="491" t="s">
        <v>223</v>
      </c>
      <c r="P21" s="491" t="s">
        <v>213</v>
      </c>
      <c r="Q21" s="491" t="s">
        <v>214</v>
      </c>
      <c r="R21" s="491"/>
      <c r="S21" s="490" t="s">
        <v>171</v>
      </c>
      <c r="T21" s="624" t="s">
        <v>290</v>
      </c>
      <c r="U21" s="491" t="s">
        <v>215</v>
      </c>
      <c r="V21" s="491"/>
      <c r="W21" s="491" t="s">
        <v>212</v>
      </c>
      <c r="X21" s="491" t="str">
        <f>Q21</f>
        <v xml:space="preserve">Компот из изюма </v>
      </c>
      <c r="Y21" s="491" t="s">
        <v>171</v>
      </c>
      <c r="Z21" s="499" t="s">
        <v>63</v>
      </c>
      <c r="AA21" s="499"/>
      <c r="AB21" s="500"/>
      <c r="AC21" s="500"/>
      <c r="AD21" s="501"/>
    </row>
    <row r="22" spans="1:30" ht="42.75" customHeight="1">
      <c r="A22" s="744"/>
      <c r="B22" s="744"/>
      <c r="C22" s="744"/>
      <c r="D22" s="744"/>
      <c r="E22" s="220"/>
      <c r="F22" s="220"/>
      <c r="G22" s="221"/>
      <c r="H22" s="489"/>
      <c r="I22" s="491"/>
      <c r="J22" s="491"/>
      <c r="K22" s="685"/>
      <c r="L22" s="513"/>
      <c r="M22" s="489"/>
      <c r="N22" s="491"/>
      <c r="O22" s="491"/>
      <c r="P22" s="491"/>
      <c r="Q22" s="491"/>
      <c r="R22" s="491"/>
      <c r="S22" s="490"/>
      <c r="T22" s="625"/>
      <c r="U22" s="491"/>
      <c r="V22" s="491"/>
      <c r="W22" s="491"/>
      <c r="X22" s="491"/>
      <c r="Y22" s="491"/>
      <c r="Z22" s="505" t="s">
        <v>64</v>
      </c>
      <c r="AA22" s="506"/>
      <c r="AB22" s="507" t="s">
        <v>65</v>
      </c>
      <c r="AC22" s="508"/>
      <c r="AD22" s="509" t="s">
        <v>66</v>
      </c>
    </row>
    <row r="23" spans="1:30" ht="87.75" customHeight="1">
      <c r="A23" s="744"/>
      <c r="B23" s="744"/>
      <c r="C23" s="744"/>
      <c r="D23" s="744"/>
      <c r="E23" s="222" t="s">
        <v>32</v>
      </c>
      <c r="F23" s="222" t="s">
        <v>31</v>
      </c>
      <c r="G23" s="221"/>
      <c r="H23" s="489"/>
      <c r="I23" s="491"/>
      <c r="J23" s="491"/>
      <c r="K23" s="685"/>
      <c r="L23" s="513"/>
      <c r="M23" s="489"/>
      <c r="N23" s="491"/>
      <c r="O23" s="491"/>
      <c r="P23" s="491"/>
      <c r="Q23" s="491"/>
      <c r="R23" s="491"/>
      <c r="S23" s="490"/>
      <c r="T23" s="626"/>
      <c r="U23" s="491"/>
      <c r="V23" s="491"/>
      <c r="W23" s="491"/>
      <c r="X23" s="491"/>
      <c r="Y23" s="491"/>
      <c r="Z23" s="124" t="s">
        <v>67</v>
      </c>
      <c r="AA23" s="124" t="s">
        <v>68</v>
      </c>
      <c r="AB23" s="124" t="s">
        <v>69</v>
      </c>
      <c r="AC23" s="124" t="s">
        <v>70</v>
      </c>
      <c r="AD23" s="508"/>
    </row>
    <row r="24" spans="1:30">
      <c r="A24" s="733">
        <v>1</v>
      </c>
      <c r="B24" s="733"/>
      <c r="C24" s="733"/>
      <c r="D24" s="733"/>
      <c r="E24" s="224"/>
      <c r="F24" s="225"/>
      <c r="G24" s="226" t="s">
        <v>71</v>
      </c>
      <c r="H24" s="734">
        <v>3</v>
      </c>
      <c r="I24" s="735"/>
      <c r="J24" s="238">
        <v>4</v>
      </c>
      <c r="K24" s="239">
        <v>5</v>
      </c>
      <c r="L24" s="237">
        <v>6</v>
      </c>
      <c r="M24" s="240">
        <v>7</v>
      </c>
      <c r="N24" s="238">
        <v>8</v>
      </c>
      <c r="O24" s="238">
        <v>9</v>
      </c>
      <c r="P24" s="241">
        <v>10</v>
      </c>
      <c r="Q24" s="241">
        <v>11</v>
      </c>
      <c r="R24" s="241">
        <v>12</v>
      </c>
      <c r="S24" s="241">
        <v>13</v>
      </c>
      <c r="T24" s="241">
        <v>15</v>
      </c>
      <c r="U24" s="241">
        <v>16</v>
      </c>
      <c r="V24" s="241"/>
      <c r="W24" s="241">
        <v>17</v>
      </c>
      <c r="X24" s="241">
        <v>18</v>
      </c>
      <c r="Y24" s="241">
        <v>19</v>
      </c>
      <c r="Z24" s="241">
        <v>20</v>
      </c>
      <c r="AA24" s="241">
        <v>21</v>
      </c>
      <c r="AB24" s="241">
        <v>22</v>
      </c>
      <c r="AC24" s="241">
        <v>23</v>
      </c>
      <c r="AD24" s="241">
        <v>24</v>
      </c>
    </row>
    <row r="25" spans="1:30">
      <c r="A25" s="762" t="s">
        <v>72</v>
      </c>
      <c r="B25" s="762"/>
      <c r="C25" s="762"/>
      <c r="D25" s="762"/>
      <c r="E25" s="223">
        <f>I14</f>
        <v>3</v>
      </c>
      <c r="F25" s="223">
        <f>I13</f>
        <v>18</v>
      </c>
      <c r="G25" s="26" t="s">
        <v>126</v>
      </c>
      <c r="H25" s="737"/>
      <c r="I25" s="738"/>
      <c r="J25" s="243"/>
      <c r="K25" s="244"/>
      <c r="L25" s="245"/>
      <c r="M25" s="245"/>
      <c r="N25" s="243"/>
      <c r="O25" s="243"/>
      <c r="P25" s="246"/>
      <c r="Q25" s="246"/>
      <c r="R25" s="246"/>
      <c r="S25" s="246"/>
      <c r="T25" s="245"/>
      <c r="U25" s="243"/>
      <c r="V25" s="242"/>
      <c r="W25" s="245"/>
      <c r="X25" s="243"/>
      <c r="Y25" s="244"/>
      <c r="Z25" s="263"/>
      <c r="AA25" s="238"/>
      <c r="AB25" s="237"/>
      <c r="AC25" s="263"/>
      <c r="AD25" s="264"/>
    </row>
    <row r="26" spans="1:30" ht="14.25" customHeight="1" thickBot="1">
      <c r="A26" s="763" t="s">
        <v>74</v>
      </c>
      <c r="B26" s="763"/>
      <c r="C26" s="763"/>
      <c r="D26" s="763"/>
      <c r="E26" s="227"/>
      <c r="F26" s="228"/>
      <c r="G26" s="30" t="s">
        <v>126</v>
      </c>
      <c r="H26" s="740"/>
      <c r="I26" s="741"/>
      <c r="J26" s="248"/>
      <c r="K26" s="249"/>
      <c r="L26" s="250"/>
      <c r="M26" s="250"/>
      <c r="N26" s="248"/>
      <c r="O26" s="248"/>
      <c r="P26" s="251"/>
      <c r="Q26" s="251"/>
      <c r="R26" s="251"/>
      <c r="S26" s="251"/>
      <c r="T26" s="250"/>
      <c r="U26" s="248"/>
      <c r="V26" s="247"/>
      <c r="W26" s="250"/>
      <c r="X26" s="248"/>
      <c r="Y26" s="249"/>
      <c r="Z26" s="265"/>
      <c r="AA26" s="266"/>
      <c r="AB26" s="266"/>
      <c r="AC26" s="267"/>
      <c r="AD26" s="268"/>
    </row>
    <row r="27" spans="1:30" ht="23.25" customHeight="1" thickTop="1">
      <c r="A27" s="520" t="s">
        <v>216</v>
      </c>
      <c r="B27" s="520"/>
      <c r="C27" s="520"/>
      <c r="D27" s="520"/>
      <c r="E27" s="25">
        <f>E25</f>
        <v>3</v>
      </c>
      <c r="F27" s="25">
        <f>F25</f>
        <v>18</v>
      </c>
      <c r="G27" s="26" t="s">
        <v>126</v>
      </c>
      <c r="H27" s="518"/>
      <c r="I27" s="519"/>
      <c r="J27" s="252"/>
      <c r="K27" s="253"/>
      <c r="L27" s="254"/>
      <c r="M27" s="254"/>
      <c r="N27" s="252">
        <v>2.1999999999999999E-2</v>
      </c>
      <c r="O27" s="252"/>
      <c r="P27" s="255"/>
      <c r="Q27" s="255"/>
      <c r="R27" s="255"/>
      <c r="S27" s="255"/>
      <c r="T27" s="254"/>
      <c r="U27" s="252"/>
      <c r="V27" s="252"/>
      <c r="W27" s="252">
        <v>2.1999999999999999E-2</v>
      </c>
      <c r="X27" s="252"/>
      <c r="Y27" s="253"/>
      <c r="Z27" s="269">
        <f t="shared" ref="Z27:Z39" si="0">SUM(H27:V27)</f>
        <v>2.1999999999999999E-2</v>
      </c>
      <c r="AA27" s="270">
        <f>AD27-AC27</f>
        <v>0.46400000000000002</v>
      </c>
      <c r="AB27" s="238">
        <f>SUM(W27:Y27)</f>
        <v>2.1999999999999999E-2</v>
      </c>
      <c r="AC27" s="271">
        <f t="shared" ref="AC27:AC39" si="1">AB27*E27</f>
        <v>6.6000000000000003E-2</v>
      </c>
      <c r="AD27" s="139">
        <v>0.53</v>
      </c>
    </row>
    <row r="28" spans="1:30" ht="24.95" customHeight="1">
      <c r="A28" s="520" t="s">
        <v>77</v>
      </c>
      <c r="B28" s="520"/>
      <c r="C28" s="520"/>
      <c r="D28" s="520"/>
      <c r="E28" s="25">
        <f>E25</f>
        <v>3</v>
      </c>
      <c r="F28" s="25">
        <f>F25</f>
        <v>18</v>
      </c>
      <c r="G28" s="26" t="s">
        <v>126</v>
      </c>
      <c r="H28" s="518">
        <v>1E-3</v>
      </c>
      <c r="I28" s="519"/>
      <c r="J28" s="74"/>
      <c r="K28" s="115"/>
      <c r="L28" s="34"/>
      <c r="M28" s="34"/>
      <c r="N28" s="74">
        <v>1E-3</v>
      </c>
      <c r="O28" s="74">
        <v>1E-3</v>
      </c>
      <c r="P28" s="114">
        <v>1E-3</v>
      </c>
      <c r="Q28" s="114"/>
      <c r="R28" s="114"/>
      <c r="S28" s="114"/>
      <c r="T28" s="34">
        <v>1E-3</v>
      </c>
      <c r="U28" s="74"/>
      <c r="V28" s="74"/>
      <c r="W28" s="74">
        <v>1E-3</v>
      </c>
      <c r="X28" s="74"/>
      <c r="Y28" s="115"/>
      <c r="Z28" s="269">
        <f t="shared" si="0"/>
        <v>5.0000000000000001E-3</v>
      </c>
      <c r="AA28" s="270">
        <f t="shared" ref="AA28:AA39" si="2">AD28-AC28</f>
        <v>0.11699999999999999</v>
      </c>
      <c r="AB28" s="238">
        <f t="shared" ref="AB28:AB39" si="3">SUM(W28:Y28)</f>
        <v>1E-3</v>
      </c>
      <c r="AC28" s="271">
        <f t="shared" si="1"/>
        <v>3.0000000000000001E-3</v>
      </c>
      <c r="AD28" s="139">
        <v>0.12</v>
      </c>
    </row>
    <row r="29" spans="1:30" ht="24.95" customHeight="1">
      <c r="A29" s="520" t="s">
        <v>173</v>
      </c>
      <c r="B29" s="520"/>
      <c r="C29" s="520"/>
      <c r="D29" s="520"/>
      <c r="E29" s="25">
        <f t="shared" ref="E29:E34" si="4">E27</f>
        <v>3</v>
      </c>
      <c r="F29" s="25">
        <f t="shared" ref="F29:F39" si="5">F28</f>
        <v>18</v>
      </c>
      <c r="G29" s="26" t="s">
        <v>126</v>
      </c>
      <c r="H29" s="518"/>
      <c r="I29" s="519"/>
      <c r="J29" s="75"/>
      <c r="K29" s="113"/>
      <c r="L29" s="78"/>
      <c r="M29" s="78"/>
      <c r="N29" s="75"/>
      <c r="O29" s="75">
        <v>0.122</v>
      </c>
      <c r="P29" s="112"/>
      <c r="Q29" s="112"/>
      <c r="R29" s="112"/>
      <c r="S29" s="112"/>
      <c r="T29" s="78"/>
      <c r="U29" s="75"/>
      <c r="V29" s="75"/>
      <c r="W29" s="75"/>
      <c r="X29" s="75"/>
      <c r="Y29" s="113"/>
      <c r="Z29" s="269">
        <f t="shared" si="0"/>
        <v>0.122</v>
      </c>
      <c r="AA29" s="270">
        <f t="shared" si="2"/>
        <v>2</v>
      </c>
      <c r="AB29" s="238">
        <f t="shared" si="3"/>
        <v>0</v>
      </c>
      <c r="AC29" s="271">
        <f t="shared" si="1"/>
        <v>0</v>
      </c>
      <c r="AD29" s="139">
        <v>2</v>
      </c>
    </row>
    <row r="30" spans="1:30" ht="24.95" customHeight="1">
      <c r="A30" s="520" t="s">
        <v>78</v>
      </c>
      <c r="B30" s="520"/>
      <c r="C30" s="520"/>
      <c r="D30" s="520"/>
      <c r="E30" s="25">
        <f t="shared" si="4"/>
        <v>3</v>
      </c>
      <c r="F30" s="25">
        <f t="shared" si="5"/>
        <v>18</v>
      </c>
      <c r="G30" s="26" t="s">
        <v>126</v>
      </c>
      <c r="H30" s="518">
        <v>5.0000000000000001E-3</v>
      </c>
      <c r="I30" s="519"/>
      <c r="J30" s="74"/>
      <c r="K30" s="115"/>
      <c r="L30" s="34"/>
      <c r="M30" s="34"/>
      <c r="N30" s="74">
        <v>4.0000000000000001E-3</v>
      </c>
      <c r="O30" s="74">
        <v>2E-3</v>
      </c>
      <c r="P30" s="114">
        <v>4.0000000000000001E-3</v>
      </c>
      <c r="Q30" s="114"/>
      <c r="R30" s="114"/>
      <c r="S30" s="114"/>
      <c r="T30" s="34">
        <v>1E-3</v>
      </c>
      <c r="U30" s="74"/>
      <c r="V30" s="74"/>
      <c r="W30" s="74">
        <v>4.0000000000000001E-3</v>
      </c>
      <c r="X30" s="74"/>
      <c r="Y30" s="115"/>
      <c r="Z30" s="269">
        <f t="shared" si="0"/>
        <v>1.6E-2</v>
      </c>
      <c r="AA30" s="270">
        <f t="shared" si="2"/>
        <v>0.17299999999999999</v>
      </c>
      <c r="AB30" s="238">
        <f t="shared" si="3"/>
        <v>4.0000000000000001E-3</v>
      </c>
      <c r="AC30" s="271">
        <f t="shared" si="1"/>
        <v>1.2E-2</v>
      </c>
      <c r="AD30" s="139">
        <v>0.185</v>
      </c>
    </row>
    <row r="31" spans="1:30" ht="24.95" customHeight="1">
      <c r="A31" s="520" t="s">
        <v>79</v>
      </c>
      <c r="B31" s="520"/>
      <c r="C31" s="520"/>
      <c r="D31" s="520"/>
      <c r="E31" s="25">
        <f t="shared" si="4"/>
        <v>3</v>
      </c>
      <c r="F31" s="25">
        <f t="shared" si="5"/>
        <v>18</v>
      </c>
      <c r="G31" s="26" t="s">
        <v>126</v>
      </c>
      <c r="H31" s="518"/>
      <c r="I31" s="519"/>
      <c r="J31" s="74"/>
      <c r="K31" s="115"/>
      <c r="L31" s="34"/>
      <c r="M31" s="34">
        <v>4.0000000000000001E-3</v>
      </c>
      <c r="N31" s="74">
        <v>4.0000000000000001E-3</v>
      </c>
      <c r="O31" s="74"/>
      <c r="P31" s="114"/>
      <c r="Q31" s="114"/>
      <c r="R31" s="114"/>
      <c r="S31" s="114"/>
      <c r="T31" s="34">
        <v>5.0000000000000001E-3</v>
      </c>
      <c r="U31" s="74"/>
      <c r="V31" s="74"/>
      <c r="W31" s="74">
        <v>4.0000000000000001E-3</v>
      </c>
      <c r="X31" s="74"/>
      <c r="Y31" s="115"/>
      <c r="Z31" s="269">
        <f t="shared" si="0"/>
        <v>1.3000000000000001E-2</v>
      </c>
      <c r="AA31" s="270">
        <f t="shared" si="2"/>
        <v>0.23799999999999999</v>
      </c>
      <c r="AB31" s="238">
        <f t="shared" si="3"/>
        <v>4.0000000000000001E-3</v>
      </c>
      <c r="AC31" s="271">
        <f t="shared" si="1"/>
        <v>1.2E-2</v>
      </c>
      <c r="AD31" s="139">
        <v>0.25</v>
      </c>
    </row>
    <row r="32" spans="1:30" ht="24.95" customHeight="1">
      <c r="A32" s="520" t="s">
        <v>217</v>
      </c>
      <c r="B32" s="520"/>
      <c r="C32" s="520"/>
      <c r="D32" s="520"/>
      <c r="E32" s="25">
        <f t="shared" si="4"/>
        <v>3</v>
      </c>
      <c r="F32" s="25">
        <f t="shared" si="5"/>
        <v>18</v>
      </c>
      <c r="G32" s="26" t="s">
        <v>126</v>
      </c>
      <c r="H32" s="518">
        <v>0.1</v>
      </c>
      <c r="I32" s="519"/>
      <c r="J32" s="74"/>
      <c r="K32" s="115"/>
      <c r="L32" s="34"/>
      <c r="M32" s="34"/>
      <c r="N32" s="74"/>
      <c r="O32" s="74"/>
      <c r="P32" s="114">
        <v>2.4E-2</v>
      </c>
      <c r="Q32" s="114"/>
      <c r="R32" s="114"/>
      <c r="S32" s="114"/>
      <c r="T32" s="34">
        <v>1.7000000000000001E-2</v>
      </c>
      <c r="U32" s="74"/>
      <c r="V32" s="74"/>
      <c r="W32" s="74"/>
      <c r="X32" s="74"/>
      <c r="Y32" s="115"/>
      <c r="Z32" s="269">
        <f t="shared" si="0"/>
        <v>0.14100000000000001</v>
      </c>
      <c r="AA32" s="270">
        <f t="shared" si="2"/>
        <v>2</v>
      </c>
      <c r="AB32" s="238">
        <f t="shared" si="3"/>
        <v>0</v>
      </c>
      <c r="AC32" s="271">
        <f t="shared" si="1"/>
        <v>0</v>
      </c>
      <c r="AD32" s="139">
        <v>2</v>
      </c>
    </row>
    <row r="33" spans="1:30" ht="23.25" customHeight="1">
      <c r="A33" s="520" t="s">
        <v>62</v>
      </c>
      <c r="B33" s="520"/>
      <c r="C33" s="520"/>
      <c r="D33" s="520"/>
      <c r="E33" s="25">
        <f t="shared" si="4"/>
        <v>3</v>
      </c>
      <c r="F33" s="25">
        <f t="shared" si="5"/>
        <v>18</v>
      </c>
      <c r="G33" s="26" t="s">
        <v>126</v>
      </c>
      <c r="H33" s="518"/>
      <c r="I33" s="519"/>
      <c r="J33" s="74"/>
      <c r="K33" s="115"/>
      <c r="L33" s="34"/>
      <c r="M33" s="34"/>
      <c r="N33" s="74"/>
      <c r="O33" s="74"/>
      <c r="P33" s="114"/>
      <c r="Q33" s="114"/>
      <c r="R33" s="114"/>
      <c r="S33" s="114"/>
      <c r="T33" s="34"/>
      <c r="U33" s="74">
        <v>0.18</v>
      </c>
      <c r="V33" s="74"/>
      <c r="W33" s="74"/>
      <c r="X33" s="74"/>
      <c r="Y33" s="115"/>
      <c r="Z33" s="269">
        <f t="shared" si="0"/>
        <v>0.18</v>
      </c>
      <c r="AA33" s="270">
        <f t="shared" si="2"/>
        <v>2.5</v>
      </c>
      <c r="AB33" s="238">
        <f t="shared" si="3"/>
        <v>0</v>
      </c>
      <c r="AC33" s="271">
        <f t="shared" si="1"/>
        <v>0</v>
      </c>
      <c r="AD33" s="139">
        <v>2.5</v>
      </c>
    </row>
    <row r="34" spans="1:30" ht="24.95" customHeight="1">
      <c r="A34" s="520" t="s">
        <v>81</v>
      </c>
      <c r="B34" s="520"/>
      <c r="C34" s="520"/>
      <c r="D34" s="520"/>
      <c r="E34" s="25">
        <f t="shared" si="4"/>
        <v>3</v>
      </c>
      <c r="F34" s="25">
        <f t="shared" si="5"/>
        <v>18</v>
      </c>
      <c r="G34" s="26" t="s">
        <v>126</v>
      </c>
      <c r="H34" s="518"/>
      <c r="I34" s="519"/>
      <c r="J34" s="74"/>
      <c r="K34" s="115"/>
      <c r="L34" s="34"/>
      <c r="M34" s="34"/>
      <c r="N34" s="74">
        <v>5.0000000000000001E-3</v>
      </c>
      <c r="O34" s="74">
        <v>1.4999999999999999E-2</v>
      </c>
      <c r="P34" s="114"/>
      <c r="Q34" s="114"/>
      <c r="R34" s="114"/>
      <c r="S34" s="114"/>
      <c r="T34" s="34"/>
      <c r="U34" s="74"/>
      <c r="V34" s="74"/>
      <c r="W34" s="74">
        <v>5.0000000000000001E-3</v>
      </c>
      <c r="X34" s="74"/>
      <c r="Y34" s="115"/>
      <c r="Z34" s="269">
        <f t="shared" si="0"/>
        <v>0.02</v>
      </c>
      <c r="AA34" s="270">
        <f t="shared" si="2"/>
        <v>0.23499999999999999</v>
      </c>
      <c r="AB34" s="238">
        <f t="shared" si="3"/>
        <v>5.0000000000000001E-3</v>
      </c>
      <c r="AC34" s="271">
        <f t="shared" si="1"/>
        <v>1.4999999999999999E-2</v>
      </c>
      <c r="AD34" s="139">
        <v>0.25</v>
      </c>
    </row>
    <row r="35" spans="1:30" ht="24.95" customHeight="1">
      <c r="A35" s="520" t="s">
        <v>82</v>
      </c>
      <c r="B35" s="520"/>
      <c r="C35" s="520"/>
      <c r="D35" s="520"/>
      <c r="E35" s="25">
        <f>E34</f>
        <v>3</v>
      </c>
      <c r="F35" s="25">
        <f t="shared" si="5"/>
        <v>18</v>
      </c>
      <c r="G35" s="26" t="s">
        <v>126</v>
      </c>
      <c r="H35" s="518"/>
      <c r="I35" s="519"/>
      <c r="J35" s="74"/>
      <c r="K35" s="115"/>
      <c r="L35" s="34"/>
      <c r="M35" s="34"/>
      <c r="N35" s="74"/>
      <c r="O35" s="74"/>
      <c r="P35" s="114"/>
      <c r="Q35" s="114"/>
      <c r="R35" s="114"/>
      <c r="S35" s="114"/>
      <c r="T35" s="34">
        <v>3.0000000000000001E-3</v>
      </c>
      <c r="U35" s="74"/>
      <c r="V35" s="82"/>
      <c r="W35" s="34"/>
      <c r="X35" s="74"/>
      <c r="Y35" s="115"/>
      <c r="Z35" s="269">
        <f t="shared" si="0"/>
        <v>3.0000000000000001E-3</v>
      </c>
      <c r="AA35" s="270">
        <f t="shared" si="2"/>
        <v>1</v>
      </c>
      <c r="AB35" s="238">
        <f t="shared" si="3"/>
        <v>0</v>
      </c>
      <c r="AC35" s="271">
        <f t="shared" si="1"/>
        <v>0</v>
      </c>
      <c r="AD35" s="139">
        <v>1</v>
      </c>
    </row>
    <row r="36" spans="1:30" ht="24.95" customHeight="1">
      <c r="A36" s="520" t="s">
        <v>84</v>
      </c>
      <c r="B36" s="520"/>
      <c r="C36" s="520"/>
      <c r="D36" s="520"/>
      <c r="E36" s="25">
        <f t="shared" ref="E36:E39" si="6">E35</f>
        <v>3</v>
      </c>
      <c r="F36" s="25">
        <f t="shared" si="5"/>
        <v>18</v>
      </c>
      <c r="G36" s="26" t="s">
        <v>126</v>
      </c>
      <c r="H36" s="518"/>
      <c r="I36" s="519"/>
      <c r="J36" s="74"/>
      <c r="K36" s="117"/>
      <c r="L36" s="46"/>
      <c r="M36" s="46"/>
      <c r="N36" s="85"/>
      <c r="O36" s="85">
        <v>2E-3</v>
      </c>
      <c r="P36" s="116"/>
      <c r="Q36" s="116"/>
      <c r="R36" s="116"/>
      <c r="S36" s="116"/>
      <c r="T36" s="46">
        <v>3.6999999999999998E-2</v>
      </c>
      <c r="U36" s="85"/>
      <c r="V36" s="88"/>
      <c r="W36" s="46"/>
      <c r="X36" s="85"/>
      <c r="Y36" s="117"/>
      <c r="Z36" s="269">
        <f t="shared" si="0"/>
        <v>3.9E-2</v>
      </c>
      <c r="AA36" s="270">
        <f t="shared" si="2"/>
        <v>0.9</v>
      </c>
      <c r="AB36" s="238">
        <f t="shared" si="3"/>
        <v>0</v>
      </c>
      <c r="AC36" s="271">
        <f t="shared" si="1"/>
        <v>0</v>
      </c>
      <c r="AD36" s="139">
        <v>0.9</v>
      </c>
    </row>
    <row r="37" spans="1:30" ht="24.95" customHeight="1">
      <c r="A37" s="520" t="s">
        <v>218</v>
      </c>
      <c r="B37" s="520"/>
      <c r="C37" s="520"/>
      <c r="D37" s="520"/>
      <c r="E37" s="25">
        <f t="shared" si="6"/>
        <v>3</v>
      </c>
      <c r="F37" s="25">
        <f t="shared" si="5"/>
        <v>18</v>
      </c>
      <c r="G37" s="26" t="s">
        <v>126</v>
      </c>
      <c r="H37" s="518"/>
      <c r="I37" s="519"/>
      <c r="J37" s="74"/>
      <c r="K37" s="117"/>
      <c r="L37" s="46"/>
      <c r="M37" s="46"/>
      <c r="N37" s="85"/>
      <c r="O37" s="85"/>
      <c r="P37" s="116"/>
      <c r="Q37" s="116"/>
      <c r="R37" s="116"/>
      <c r="S37" s="116"/>
      <c r="T37" s="46">
        <v>1E-3</v>
      </c>
      <c r="U37" s="85"/>
      <c r="V37" s="88"/>
      <c r="W37" s="46"/>
      <c r="X37" s="85"/>
      <c r="Y37" s="117"/>
      <c r="Z37" s="269">
        <f t="shared" si="0"/>
        <v>1E-3</v>
      </c>
      <c r="AA37" s="270">
        <f t="shared" si="2"/>
        <v>0.01</v>
      </c>
      <c r="AB37" s="238">
        <f t="shared" si="3"/>
        <v>0</v>
      </c>
      <c r="AC37" s="271">
        <f t="shared" si="1"/>
        <v>0</v>
      </c>
      <c r="AD37" s="139">
        <v>0.01</v>
      </c>
    </row>
    <row r="38" spans="1:30" ht="24.95" customHeight="1">
      <c r="A38" s="634" t="s">
        <v>87</v>
      </c>
      <c r="B38" s="635"/>
      <c r="C38" s="635"/>
      <c r="D38" s="636"/>
      <c r="E38" s="25">
        <f t="shared" si="6"/>
        <v>3</v>
      </c>
      <c r="F38" s="25">
        <f t="shared" si="5"/>
        <v>18</v>
      </c>
      <c r="G38" s="26" t="s">
        <v>126</v>
      </c>
      <c r="H38" s="522">
        <v>0.04</v>
      </c>
      <c r="I38" s="523"/>
      <c r="J38" s="85"/>
      <c r="K38" s="117"/>
      <c r="L38" s="46"/>
      <c r="M38" s="46"/>
      <c r="N38" s="85"/>
      <c r="O38" s="85"/>
      <c r="P38" s="116"/>
      <c r="Q38" s="116"/>
      <c r="R38" s="116"/>
      <c r="S38" s="116"/>
      <c r="T38" s="46"/>
      <c r="U38" s="85"/>
      <c r="V38" s="88"/>
      <c r="W38" s="46"/>
      <c r="X38" s="85"/>
      <c r="Y38" s="117"/>
      <c r="Z38" s="269">
        <f t="shared" si="0"/>
        <v>0.04</v>
      </c>
      <c r="AA38" s="270">
        <f t="shared" si="2"/>
        <v>0.7</v>
      </c>
      <c r="AB38" s="238">
        <f t="shared" si="3"/>
        <v>0</v>
      </c>
      <c r="AC38" s="271">
        <f t="shared" si="1"/>
        <v>0</v>
      </c>
      <c r="AD38" s="139">
        <v>0.7</v>
      </c>
    </row>
    <row r="39" spans="1:30" ht="24.95" customHeight="1">
      <c r="A39" s="634" t="s">
        <v>83</v>
      </c>
      <c r="B39" s="635"/>
      <c r="C39" s="635"/>
      <c r="D39" s="636"/>
      <c r="E39" s="25">
        <f t="shared" si="6"/>
        <v>3</v>
      </c>
      <c r="F39" s="25">
        <f t="shared" si="5"/>
        <v>18</v>
      </c>
      <c r="G39" s="26"/>
      <c r="H39" s="522"/>
      <c r="I39" s="523"/>
      <c r="J39" s="85">
        <v>0.02</v>
      </c>
      <c r="K39" s="117"/>
      <c r="L39" s="46"/>
      <c r="M39" s="46"/>
      <c r="N39" s="85"/>
      <c r="O39" s="85"/>
      <c r="P39" s="116"/>
      <c r="Q39" s="116"/>
      <c r="R39" s="116"/>
      <c r="S39" s="116"/>
      <c r="T39" s="46"/>
      <c r="U39" s="85"/>
      <c r="V39" s="88"/>
      <c r="W39" s="46"/>
      <c r="X39" s="85"/>
      <c r="Y39" s="117"/>
      <c r="Z39" s="269">
        <f t="shared" si="0"/>
        <v>0.02</v>
      </c>
      <c r="AA39" s="270">
        <f t="shared" si="2"/>
        <v>0.3</v>
      </c>
      <c r="AB39" s="238">
        <f t="shared" si="3"/>
        <v>0</v>
      </c>
      <c r="AC39" s="271">
        <f t="shared" si="1"/>
        <v>0</v>
      </c>
      <c r="AD39" s="139">
        <v>0.3</v>
      </c>
    </row>
    <row r="40" spans="1:30" ht="16.5" thickBot="1">
      <c r="A40" s="230"/>
      <c r="B40" s="230"/>
      <c r="C40" s="230"/>
      <c r="D40" s="230"/>
      <c r="E40" s="230"/>
      <c r="F40" s="33"/>
      <c r="G40" s="231"/>
      <c r="H40" s="232"/>
      <c r="I40" s="232"/>
      <c r="J40" s="232"/>
      <c r="K40" s="257"/>
      <c r="L40" s="257"/>
      <c r="M40" s="258"/>
      <c r="N40" s="257"/>
      <c r="O40" s="232"/>
      <c r="P40" s="232"/>
      <c r="Q40" s="232"/>
      <c r="R40" s="232"/>
      <c r="S40" s="232"/>
      <c r="T40" s="257"/>
      <c r="U40" s="232"/>
      <c r="V40" s="232"/>
      <c r="W40" s="257"/>
      <c r="X40" s="258"/>
      <c r="Y40" s="257"/>
      <c r="Z40" s="257"/>
      <c r="AA40" s="272"/>
      <c r="AB40" s="272"/>
      <c r="AC40" s="273"/>
      <c r="AD40" s="272"/>
    </row>
    <row r="41" spans="1:30" ht="15.75" thickBot="1">
      <c r="A41" s="743" t="s">
        <v>37</v>
      </c>
      <c r="B41" s="743"/>
      <c r="C41" s="743"/>
      <c r="D41" s="743"/>
      <c r="E41" s="743"/>
      <c r="F41" s="743"/>
      <c r="G41" s="217" t="s">
        <v>38</v>
      </c>
      <c r="H41" s="757" t="s">
        <v>39</v>
      </c>
      <c r="I41" s="757"/>
      <c r="J41" s="757"/>
      <c r="K41" s="757"/>
      <c r="L41" s="757"/>
      <c r="M41" s="758" t="s">
        <v>40</v>
      </c>
      <c r="N41" s="758"/>
      <c r="O41" s="758"/>
      <c r="P41" s="758"/>
      <c r="Q41" s="758"/>
      <c r="R41" s="758"/>
      <c r="S41" s="758"/>
      <c r="T41" s="758"/>
      <c r="U41" s="758"/>
      <c r="V41" s="758"/>
      <c r="W41" s="758"/>
      <c r="X41" s="758"/>
      <c r="Y41" s="759"/>
      <c r="Z41" s="463" t="s">
        <v>41</v>
      </c>
      <c r="AA41" s="464"/>
      <c r="AB41" s="464"/>
      <c r="AC41" s="464"/>
      <c r="AD41" s="465"/>
    </row>
    <row r="42" spans="1:30" ht="15.75" thickBot="1">
      <c r="A42" s="743" t="s">
        <v>42</v>
      </c>
      <c r="B42" s="743"/>
      <c r="C42" s="743"/>
      <c r="D42" s="743"/>
      <c r="E42" s="217"/>
      <c r="F42" s="217" t="s">
        <v>43</v>
      </c>
      <c r="G42" s="748" t="s">
        <v>44</v>
      </c>
      <c r="H42" s="749" t="s">
        <v>45</v>
      </c>
      <c r="I42" s="750"/>
      <c r="J42" s="750"/>
      <c r="K42" s="751"/>
      <c r="L42" s="218" t="s">
        <v>46</v>
      </c>
      <c r="M42" s="749" t="s">
        <v>47</v>
      </c>
      <c r="N42" s="750"/>
      <c r="O42" s="750"/>
      <c r="P42" s="752"/>
      <c r="Q42" s="752"/>
      <c r="R42" s="752"/>
      <c r="S42" s="752"/>
      <c r="T42" s="749" t="s">
        <v>48</v>
      </c>
      <c r="U42" s="750"/>
      <c r="V42" s="261"/>
      <c r="W42" s="463" t="str">
        <f>W19</f>
        <v>Сотрудники</v>
      </c>
      <c r="X42" s="464"/>
      <c r="Y42" s="753"/>
      <c r="Z42" s="745"/>
      <c r="AA42" s="746"/>
      <c r="AB42" s="746"/>
      <c r="AC42" s="746"/>
      <c r="AD42" s="747"/>
    </row>
    <row r="43" spans="1:30">
      <c r="A43" s="743"/>
      <c r="B43" s="743"/>
      <c r="C43" s="743"/>
      <c r="D43" s="743"/>
      <c r="E43" s="217"/>
      <c r="F43" s="217"/>
      <c r="G43" s="748"/>
      <c r="H43" s="754"/>
      <c r="I43" s="744"/>
      <c r="J43" s="744"/>
      <c r="K43" s="755"/>
      <c r="L43" s="259"/>
      <c r="M43" s="754"/>
      <c r="N43" s="744"/>
      <c r="O43" s="744"/>
      <c r="P43" s="756"/>
      <c r="Q43" s="756"/>
      <c r="R43" s="756"/>
      <c r="S43" s="756"/>
      <c r="T43" s="754"/>
      <c r="U43" s="744"/>
      <c r="V43" s="262"/>
      <c r="W43" s="466"/>
      <c r="X43" s="467"/>
      <c r="Y43" s="468"/>
      <c r="Z43" s="760" t="s">
        <v>50</v>
      </c>
      <c r="AA43" s="761"/>
      <c r="AB43" s="761"/>
      <c r="AC43" s="761"/>
      <c r="AD43" s="761"/>
    </row>
    <row r="44" spans="1:30" ht="15.75" customHeight="1" thickBot="1">
      <c r="A44" s="743"/>
      <c r="B44" s="743"/>
      <c r="C44" s="743"/>
      <c r="D44" s="743"/>
      <c r="E44" s="217"/>
      <c r="F44" s="217"/>
      <c r="G44" s="219"/>
      <c r="H44" s="489" t="str">
        <f>H21</f>
        <v>Каша гречневая жидкая</v>
      </c>
      <c r="I44" s="491"/>
      <c r="J44" s="539" t="str">
        <f>J21</f>
        <v>Бутерброд с джемом</v>
      </c>
      <c r="K44" s="539" t="str">
        <f>K21</f>
        <v>Чай с сахаром</v>
      </c>
      <c r="L44" s="513" t="str">
        <f>L21</f>
        <v>Сок</v>
      </c>
      <c r="M44" s="489" t="str">
        <f>M21</f>
        <v>Овощи соленые в нарезке</v>
      </c>
      <c r="N44" s="491" t="s">
        <v>219</v>
      </c>
      <c r="O44" s="491" t="str">
        <f t="shared" ref="O44:T44" si="7">O21</f>
        <v>Рыба припущенная в сметане</v>
      </c>
      <c r="P44" s="491" t="str">
        <f t="shared" si="7"/>
        <v>Пюре картофельное</v>
      </c>
      <c r="Q44" s="491" t="str">
        <f t="shared" si="7"/>
        <v xml:space="preserve">Компот из изюма </v>
      </c>
      <c r="R44" s="491">
        <f t="shared" si="7"/>
        <v>0</v>
      </c>
      <c r="S44" s="491" t="str">
        <f t="shared" si="7"/>
        <v xml:space="preserve">Хлеб ржаной </v>
      </c>
      <c r="T44" s="624" t="str">
        <f t="shared" si="7"/>
        <v>Сдоба обыкновеная</v>
      </c>
      <c r="U44" s="491" t="s">
        <v>215</v>
      </c>
      <c r="V44" s="492">
        <f>V21</f>
        <v>0</v>
      </c>
      <c r="W44" s="742" t="str">
        <f>W21</f>
        <v>Борщ с капустой и картофелем, со сметаной</v>
      </c>
      <c r="X44" s="742" t="str">
        <f>X21</f>
        <v xml:space="preserve">Компот из изюма </v>
      </c>
      <c r="Y44" s="742" t="str">
        <f>Y21</f>
        <v xml:space="preserve">Хлеб ржаной </v>
      </c>
      <c r="Z44" s="499" t="s">
        <v>63</v>
      </c>
      <c r="AA44" s="499"/>
      <c r="AB44" s="500"/>
      <c r="AC44" s="500"/>
      <c r="AD44" s="501"/>
    </row>
    <row r="45" spans="1:30" ht="40.5" customHeight="1">
      <c r="A45" s="743"/>
      <c r="B45" s="743"/>
      <c r="C45" s="743"/>
      <c r="D45" s="743"/>
      <c r="E45" s="217"/>
      <c r="F45" s="217"/>
      <c r="G45" s="219"/>
      <c r="H45" s="489"/>
      <c r="I45" s="491"/>
      <c r="J45" s="540"/>
      <c r="K45" s="540"/>
      <c r="L45" s="513"/>
      <c r="M45" s="489"/>
      <c r="N45" s="491"/>
      <c r="O45" s="491"/>
      <c r="P45" s="491"/>
      <c r="Q45" s="491"/>
      <c r="R45" s="491"/>
      <c r="S45" s="491"/>
      <c r="T45" s="625"/>
      <c r="U45" s="491"/>
      <c r="V45" s="493"/>
      <c r="W45" s="742"/>
      <c r="X45" s="742"/>
      <c r="Y45" s="742"/>
      <c r="Z45" s="505" t="s">
        <v>64</v>
      </c>
      <c r="AA45" s="506"/>
      <c r="AB45" s="507" t="s">
        <v>65</v>
      </c>
      <c r="AC45" s="508"/>
      <c r="AD45" s="509" t="s">
        <v>66</v>
      </c>
    </row>
    <row r="46" spans="1:30" ht="83.25" customHeight="1">
      <c r="A46" s="744"/>
      <c r="B46" s="744"/>
      <c r="C46" s="744"/>
      <c r="D46" s="744"/>
      <c r="E46" s="222" t="s">
        <v>32</v>
      </c>
      <c r="F46" s="222" t="s">
        <v>31</v>
      </c>
      <c r="G46" s="221"/>
      <c r="H46" s="489"/>
      <c r="I46" s="491"/>
      <c r="J46" s="541"/>
      <c r="K46" s="541"/>
      <c r="L46" s="513"/>
      <c r="M46" s="489"/>
      <c r="N46" s="491"/>
      <c r="O46" s="491"/>
      <c r="P46" s="491"/>
      <c r="Q46" s="491"/>
      <c r="R46" s="491"/>
      <c r="S46" s="491"/>
      <c r="T46" s="626"/>
      <c r="U46" s="491"/>
      <c r="V46" s="494"/>
      <c r="W46" s="742"/>
      <c r="X46" s="742"/>
      <c r="Y46" s="742"/>
      <c r="Z46" s="124" t="s">
        <v>67</v>
      </c>
      <c r="AA46" s="124" t="s">
        <v>68</v>
      </c>
      <c r="AB46" s="124" t="s">
        <v>69</v>
      </c>
      <c r="AC46" s="124" t="s">
        <v>70</v>
      </c>
      <c r="AD46" s="508"/>
    </row>
    <row r="47" spans="1:30">
      <c r="A47" s="733">
        <v>1</v>
      </c>
      <c r="B47" s="733"/>
      <c r="C47" s="733"/>
      <c r="D47" s="733"/>
      <c r="E47" s="224"/>
      <c r="F47" s="225"/>
      <c r="G47" s="226" t="s">
        <v>71</v>
      </c>
      <c r="H47" s="734">
        <v>3</v>
      </c>
      <c r="I47" s="735"/>
      <c r="J47" s="238">
        <v>4</v>
      </c>
      <c r="K47" s="239">
        <v>5</v>
      </c>
      <c r="L47" s="237">
        <v>6</v>
      </c>
      <c r="M47" s="240">
        <v>7</v>
      </c>
      <c r="N47" s="238">
        <v>8</v>
      </c>
      <c r="O47" s="238">
        <v>9</v>
      </c>
      <c r="P47" s="241">
        <v>10</v>
      </c>
      <c r="Q47" s="241">
        <v>11</v>
      </c>
      <c r="R47" s="241">
        <v>12</v>
      </c>
      <c r="S47" s="241">
        <v>13</v>
      </c>
      <c r="T47" s="241">
        <v>15</v>
      </c>
      <c r="U47" s="241">
        <v>16</v>
      </c>
      <c r="V47" s="241"/>
      <c r="W47" s="241">
        <v>17</v>
      </c>
      <c r="X47" s="241">
        <v>18</v>
      </c>
      <c r="Y47" s="241">
        <v>19</v>
      </c>
      <c r="Z47" s="241">
        <v>20</v>
      </c>
      <c r="AA47" s="241">
        <v>21</v>
      </c>
      <c r="AB47" s="241">
        <v>22</v>
      </c>
      <c r="AC47" s="241">
        <v>23</v>
      </c>
      <c r="AD47" s="241">
        <v>24</v>
      </c>
    </row>
    <row r="48" spans="1:30">
      <c r="A48" s="736" t="s">
        <v>72</v>
      </c>
      <c r="B48" s="736"/>
      <c r="C48" s="736"/>
      <c r="D48" s="736"/>
      <c r="E48" s="223">
        <f>I14</f>
        <v>3</v>
      </c>
      <c r="F48" s="223">
        <f>I13</f>
        <v>18</v>
      </c>
      <c r="G48" s="26" t="s">
        <v>126</v>
      </c>
      <c r="H48" s="737"/>
      <c r="I48" s="738"/>
      <c r="J48" s="243"/>
      <c r="K48" s="244"/>
      <c r="L48" s="245"/>
      <c r="M48" s="245"/>
      <c r="N48" s="243"/>
      <c r="O48" s="243"/>
      <c r="P48" s="246"/>
      <c r="Q48" s="246"/>
      <c r="R48" s="246"/>
      <c r="S48" s="246"/>
      <c r="T48" s="245"/>
      <c r="U48" s="243"/>
      <c r="V48" s="242"/>
      <c r="W48" s="245"/>
      <c r="X48" s="243"/>
      <c r="Y48" s="244"/>
      <c r="Z48" s="263"/>
      <c r="AA48" s="238"/>
      <c r="AB48" s="237"/>
      <c r="AC48" s="263"/>
      <c r="AD48" s="264"/>
    </row>
    <row r="49" spans="1:30" ht="15.75" thickBot="1">
      <c r="A49" s="739" t="s">
        <v>74</v>
      </c>
      <c r="B49" s="739"/>
      <c r="C49" s="739"/>
      <c r="D49" s="739"/>
      <c r="E49" s="228"/>
      <c r="F49" s="228"/>
      <c r="G49" s="30" t="s">
        <v>126</v>
      </c>
      <c r="H49" s="740"/>
      <c r="I49" s="741"/>
      <c r="J49" s="248"/>
      <c r="K49" s="249"/>
      <c r="L49" s="250"/>
      <c r="M49" s="250"/>
      <c r="N49" s="248"/>
      <c r="O49" s="248"/>
      <c r="P49" s="251"/>
      <c r="Q49" s="251"/>
      <c r="R49" s="251"/>
      <c r="S49" s="251"/>
      <c r="T49" s="250"/>
      <c r="U49" s="248"/>
      <c r="V49" s="247"/>
      <c r="W49" s="250"/>
      <c r="X49" s="248"/>
      <c r="Y49" s="249"/>
      <c r="Z49" s="247"/>
      <c r="AA49" s="266"/>
      <c r="AB49" s="274"/>
      <c r="AC49" s="267"/>
      <c r="AD49" s="275"/>
    </row>
    <row r="50" spans="1:30" ht="24.95" customHeight="1" thickTop="1">
      <c r="A50" s="520" t="s">
        <v>89</v>
      </c>
      <c r="B50" s="520"/>
      <c r="C50" s="520"/>
      <c r="D50" s="520"/>
      <c r="E50" s="25">
        <f>E48</f>
        <v>3</v>
      </c>
      <c r="F50" s="25">
        <f>F48</f>
        <v>18</v>
      </c>
      <c r="G50" s="26" t="s">
        <v>126</v>
      </c>
      <c r="H50" s="518">
        <v>3.0000000000000001E-3</v>
      </c>
      <c r="I50" s="519"/>
      <c r="J50" s="74"/>
      <c r="K50" s="115">
        <v>0.01</v>
      </c>
      <c r="L50" s="34"/>
      <c r="M50" s="34"/>
      <c r="N50" s="74">
        <v>1E-3</v>
      </c>
      <c r="O50" s="74"/>
      <c r="P50" s="114"/>
      <c r="Q50" s="114"/>
      <c r="R50" s="114"/>
      <c r="S50" s="114"/>
      <c r="T50" s="34">
        <v>4.0000000000000001E-3</v>
      </c>
      <c r="U50" s="74"/>
      <c r="V50" s="82"/>
      <c r="W50" s="74">
        <v>1E-3</v>
      </c>
      <c r="X50" s="114">
        <v>0.01</v>
      </c>
      <c r="Y50" s="115"/>
      <c r="Z50" s="82">
        <f t="shared" ref="Z50:Z65" si="8">SUM(H50:V50)</f>
        <v>1.8000000000000002E-2</v>
      </c>
      <c r="AA50" s="148">
        <f>AD50-AC50</f>
        <v>0.46699999999999997</v>
      </c>
      <c r="AB50" s="137">
        <f>SUM(W50:Y50)</f>
        <v>1.0999999999999999E-2</v>
      </c>
      <c r="AC50" s="138">
        <f t="shared" ref="AC50:AC65" si="9">AB50*E50</f>
        <v>3.3000000000000002E-2</v>
      </c>
      <c r="AD50" s="139">
        <v>0.5</v>
      </c>
    </row>
    <row r="51" spans="1:30" ht="24.95" customHeight="1">
      <c r="A51" s="520" t="s">
        <v>91</v>
      </c>
      <c r="B51" s="520"/>
      <c r="C51" s="520"/>
      <c r="D51" s="520"/>
      <c r="E51" s="25">
        <f>E48</f>
        <v>3</v>
      </c>
      <c r="F51" s="25">
        <f>F48</f>
        <v>18</v>
      </c>
      <c r="G51" s="26" t="s">
        <v>126</v>
      </c>
      <c r="H51" s="518"/>
      <c r="I51" s="519"/>
      <c r="J51" s="74"/>
      <c r="K51" s="115"/>
      <c r="L51" s="34">
        <v>0.18</v>
      </c>
      <c r="M51" s="34"/>
      <c r="N51" s="74"/>
      <c r="O51" s="74"/>
      <c r="P51" s="114"/>
      <c r="Q51" s="114"/>
      <c r="R51" s="114"/>
      <c r="S51" s="114"/>
      <c r="T51" s="34"/>
      <c r="U51" s="74"/>
      <c r="V51" s="82"/>
      <c r="W51" s="74"/>
      <c r="X51" s="114"/>
      <c r="Y51" s="115"/>
      <c r="Z51" s="82">
        <f t="shared" si="8"/>
        <v>0.18</v>
      </c>
      <c r="AA51" s="148">
        <f t="shared" ref="AA51:AA65" si="10">AD51-AC51</f>
        <v>3</v>
      </c>
      <c r="AB51" s="137">
        <f>SUM(W51:Y51)</f>
        <v>0</v>
      </c>
      <c r="AC51" s="138">
        <f t="shared" si="9"/>
        <v>0</v>
      </c>
      <c r="AD51" s="139">
        <v>3</v>
      </c>
    </row>
    <row r="52" spans="1:30" ht="24.95" hidden="1" customHeight="1">
      <c r="A52" s="520" t="s">
        <v>220</v>
      </c>
      <c r="B52" s="520"/>
      <c r="C52" s="520"/>
      <c r="D52" s="520"/>
      <c r="E52" s="25">
        <f>E48</f>
        <v>3</v>
      </c>
      <c r="F52" s="25">
        <f>F48</f>
        <v>18</v>
      </c>
      <c r="G52" s="26" t="s">
        <v>126</v>
      </c>
      <c r="H52" s="518"/>
      <c r="I52" s="519"/>
      <c r="J52" s="74"/>
      <c r="K52" s="115"/>
      <c r="L52" s="34"/>
      <c r="M52" s="34"/>
      <c r="N52" s="74"/>
      <c r="O52" s="74"/>
      <c r="P52" s="114"/>
      <c r="Q52" s="114"/>
      <c r="R52" s="114"/>
      <c r="S52" s="114"/>
      <c r="T52" s="34"/>
      <c r="U52" s="74"/>
      <c r="V52" s="82"/>
      <c r="W52" s="74"/>
      <c r="X52" s="114"/>
      <c r="Y52" s="115"/>
      <c r="Z52" s="82">
        <f t="shared" si="8"/>
        <v>0</v>
      </c>
      <c r="AA52" s="148">
        <f t="shared" ca="1" si="10"/>
        <v>0.46699999999999997</v>
      </c>
      <c r="AB52" s="137">
        <f t="shared" ref="AB52:AB65" si="11">SUM(W52:Y52)</f>
        <v>0</v>
      </c>
      <c r="AC52" s="138">
        <f t="shared" si="9"/>
        <v>0</v>
      </c>
      <c r="AD52" s="139">
        <f t="shared" ref="AD52:AD60" ca="1" si="12">AA52+AC52</f>
        <v>0</v>
      </c>
    </row>
    <row r="53" spans="1:30" ht="23.25" customHeight="1">
      <c r="A53" s="515" t="s">
        <v>92</v>
      </c>
      <c r="B53" s="515"/>
      <c r="C53" s="515"/>
      <c r="D53" s="515"/>
      <c r="E53" s="25">
        <f>E52</f>
        <v>3</v>
      </c>
      <c r="F53" s="25">
        <f>F48</f>
        <v>18</v>
      </c>
      <c r="G53" s="26" t="s">
        <v>126</v>
      </c>
      <c r="H53" s="518"/>
      <c r="I53" s="519"/>
      <c r="J53" s="75"/>
      <c r="K53" s="113"/>
      <c r="L53" s="78"/>
      <c r="M53" s="78"/>
      <c r="N53" s="75"/>
      <c r="O53" s="75"/>
      <c r="P53" s="112"/>
      <c r="Q53" s="112">
        <v>1.4999999999999999E-2</v>
      </c>
      <c r="R53" s="112"/>
      <c r="S53" s="112"/>
      <c r="T53" s="78"/>
      <c r="U53" s="75"/>
      <c r="V53" s="79"/>
      <c r="W53" s="75"/>
      <c r="X53" s="112">
        <v>1.4999999999999999E-2</v>
      </c>
      <c r="Y53" s="113"/>
      <c r="Z53" s="82">
        <f t="shared" si="8"/>
        <v>1.4999999999999999E-2</v>
      </c>
      <c r="AA53" s="148">
        <f t="shared" si="10"/>
        <v>0.28500000000000003</v>
      </c>
      <c r="AB53" s="137">
        <f t="shared" si="11"/>
        <v>1.4999999999999999E-2</v>
      </c>
      <c r="AC53" s="138">
        <f t="shared" si="9"/>
        <v>4.4999999999999998E-2</v>
      </c>
      <c r="AD53" s="139">
        <v>0.33</v>
      </c>
    </row>
    <row r="54" spans="1:30" ht="24.95" customHeight="1">
      <c r="A54" s="515" t="s">
        <v>94</v>
      </c>
      <c r="B54" s="515"/>
      <c r="C54" s="515"/>
      <c r="D54" s="515"/>
      <c r="E54" s="25">
        <f t="shared" ref="E54:E65" si="13">E53</f>
        <v>3</v>
      </c>
      <c r="F54" s="25">
        <f>F48</f>
        <v>18</v>
      </c>
      <c r="G54" s="26" t="s">
        <v>126</v>
      </c>
      <c r="H54" s="518"/>
      <c r="I54" s="519"/>
      <c r="J54" s="75"/>
      <c r="K54" s="113"/>
      <c r="L54" s="78"/>
      <c r="M54" s="78"/>
      <c r="N54" s="75">
        <v>2.5000000000000001E-2</v>
      </c>
      <c r="O54" s="75"/>
      <c r="P54" s="112">
        <v>0.2</v>
      </c>
      <c r="Q54" s="112"/>
      <c r="R54" s="112"/>
      <c r="S54" s="112"/>
      <c r="T54" s="78"/>
      <c r="U54" s="75"/>
      <c r="V54" s="79"/>
      <c r="W54" s="75">
        <v>2.5000000000000001E-2</v>
      </c>
      <c r="X54" s="75"/>
      <c r="Y54" s="113"/>
      <c r="Z54" s="82">
        <f t="shared" si="8"/>
        <v>0.22500000000000001</v>
      </c>
      <c r="AA54" s="148">
        <f t="shared" si="10"/>
        <v>4.1349999999999998</v>
      </c>
      <c r="AB54" s="137">
        <f t="shared" si="11"/>
        <v>2.5000000000000001E-2</v>
      </c>
      <c r="AC54" s="138">
        <f t="shared" si="9"/>
        <v>7.5000000000000011E-2</v>
      </c>
      <c r="AD54" s="139">
        <v>4.21</v>
      </c>
    </row>
    <row r="55" spans="1:30" ht="24.95" customHeight="1">
      <c r="A55" s="520" t="s">
        <v>180</v>
      </c>
      <c r="B55" s="520"/>
      <c r="C55" s="520"/>
      <c r="D55" s="520"/>
      <c r="E55" s="25">
        <f t="shared" si="13"/>
        <v>3</v>
      </c>
      <c r="F55" s="25">
        <f>F50</f>
        <v>18</v>
      </c>
      <c r="G55" s="26" t="s">
        <v>126</v>
      </c>
      <c r="H55" s="518"/>
      <c r="I55" s="519"/>
      <c r="J55" s="75"/>
      <c r="K55" s="113"/>
      <c r="L55" s="78"/>
      <c r="M55" s="78"/>
      <c r="N55" s="75">
        <v>1.9E-2</v>
      </c>
      <c r="O55" s="75"/>
      <c r="P55" s="112"/>
      <c r="Q55" s="112"/>
      <c r="R55" s="112"/>
      <c r="S55" s="112"/>
      <c r="T55" s="78"/>
      <c r="U55" s="75"/>
      <c r="V55" s="79"/>
      <c r="W55" s="75">
        <v>1.9E-2</v>
      </c>
      <c r="X55" s="75"/>
      <c r="Y55" s="113"/>
      <c r="Z55" s="82">
        <f t="shared" si="8"/>
        <v>1.9E-2</v>
      </c>
      <c r="AA55" s="148">
        <f t="shared" si="10"/>
        <v>0.443</v>
      </c>
      <c r="AB55" s="137">
        <f t="shared" si="11"/>
        <v>1.9E-2</v>
      </c>
      <c r="AC55" s="138">
        <f t="shared" si="9"/>
        <v>5.6999999999999995E-2</v>
      </c>
      <c r="AD55" s="139">
        <v>0.5</v>
      </c>
    </row>
    <row r="56" spans="1:30" ht="24.95" customHeight="1">
      <c r="A56" s="520" t="s">
        <v>96</v>
      </c>
      <c r="B56" s="520"/>
      <c r="C56" s="520"/>
      <c r="D56" s="520"/>
      <c r="E56" s="25">
        <f t="shared" si="13"/>
        <v>3</v>
      </c>
      <c r="F56" s="25">
        <f>F48</f>
        <v>18</v>
      </c>
      <c r="G56" s="26" t="s">
        <v>126</v>
      </c>
      <c r="H56" s="518"/>
      <c r="I56" s="519"/>
      <c r="J56" s="74"/>
      <c r="K56" s="115"/>
      <c r="L56" s="34"/>
      <c r="M56" s="34"/>
      <c r="N56" s="74">
        <v>8.0000000000000002E-3</v>
      </c>
      <c r="O56" s="74"/>
      <c r="P56" s="114"/>
      <c r="Q56" s="114"/>
      <c r="R56" s="114"/>
      <c r="S56" s="114"/>
      <c r="T56" s="34"/>
      <c r="U56" s="74"/>
      <c r="V56" s="82"/>
      <c r="W56" s="74">
        <v>8.0000000000000002E-3</v>
      </c>
      <c r="X56" s="74"/>
      <c r="Y56" s="115"/>
      <c r="Z56" s="82">
        <f t="shared" si="8"/>
        <v>8.0000000000000002E-3</v>
      </c>
      <c r="AA56" s="148">
        <f t="shared" si="10"/>
        <v>0.47599999999999998</v>
      </c>
      <c r="AB56" s="137">
        <f t="shared" si="11"/>
        <v>8.0000000000000002E-3</v>
      </c>
      <c r="AC56" s="138">
        <f t="shared" si="9"/>
        <v>2.4E-2</v>
      </c>
      <c r="AD56" s="139">
        <v>0.5</v>
      </c>
    </row>
    <row r="57" spans="1:30" ht="27" customHeight="1">
      <c r="A57" s="520" t="s">
        <v>97</v>
      </c>
      <c r="B57" s="520"/>
      <c r="C57" s="520"/>
      <c r="D57" s="520"/>
      <c r="E57" s="25">
        <f t="shared" si="13"/>
        <v>3</v>
      </c>
      <c r="F57" s="25">
        <f t="shared" ref="F57:F58" si="14">F52</f>
        <v>18</v>
      </c>
      <c r="G57" s="26" t="s">
        <v>126</v>
      </c>
      <c r="H57" s="518"/>
      <c r="I57" s="519"/>
      <c r="J57" s="74"/>
      <c r="K57" s="115"/>
      <c r="L57" s="34"/>
      <c r="M57" s="34"/>
      <c r="N57" s="74">
        <v>1.2999999999999999E-2</v>
      </c>
      <c r="O57" s="74"/>
      <c r="P57" s="114"/>
      <c r="Q57" s="114"/>
      <c r="R57" s="114"/>
      <c r="S57" s="114"/>
      <c r="T57" s="34"/>
      <c r="U57" s="74"/>
      <c r="V57" s="82"/>
      <c r="W57" s="74">
        <v>1.2999999999999999E-2</v>
      </c>
      <c r="X57" s="74"/>
      <c r="Y57" s="115"/>
      <c r="Z57" s="82">
        <f t="shared" si="8"/>
        <v>1.2999999999999999E-2</v>
      </c>
      <c r="AA57" s="148">
        <f t="shared" si="10"/>
        <v>1.5610000000000002</v>
      </c>
      <c r="AB57" s="137">
        <f t="shared" si="11"/>
        <v>1.2999999999999999E-2</v>
      </c>
      <c r="AC57" s="138">
        <f t="shared" si="9"/>
        <v>3.9E-2</v>
      </c>
      <c r="AD57" s="139">
        <v>1.6</v>
      </c>
    </row>
    <row r="58" spans="1:30" ht="27" customHeight="1">
      <c r="A58" s="520" t="s">
        <v>98</v>
      </c>
      <c r="B58" s="520"/>
      <c r="C58" s="520"/>
      <c r="D58" s="520"/>
      <c r="E58" s="25">
        <f t="shared" si="13"/>
        <v>3</v>
      </c>
      <c r="F58" s="25">
        <f t="shared" si="14"/>
        <v>18</v>
      </c>
      <c r="G58" s="26" t="s">
        <v>126</v>
      </c>
      <c r="H58" s="518"/>
      <c r="I58" s="519"/>
      <c r="J58" s="74"/>
      <c r="K58" s="115"/>
      <c r="L58" s="34"/>
      <c r="M58" s="34"/>
      <c r="N58" s="74">
        <v>0.04</v>
      </c>
      <c r="O58" s="74"/>
      <c r="P58" s="114"/>
      <c r="Q58" s="114"/>
      <c r="R58" s="114"/>
      <c r="S58" s="114"/>
      <c r="T58" s="34"/>
      <c r="U58" s="74"/>
      <c r="V58" s="82"/>
      <c r="W58" s="74">
        <v>0.04</v>
      </c>
      <c r="X58" s="74"/>
      <c r="Y58" s="115"/>
      <c r="Z58" s="82">
        <f t="shared" si="8"/>
        <v>0.04</v>
      </c>
      <c r="AA58" s="148">
        <f t="shared" si="10"/>
        <v>0.72</v>
      </c>
      <c r="AB58" s="137">
        <f t="shared" si="11"/>
        <v>0.04</v>
      </c>
      <c r="AC58" s="138">
        <f t="shared" si="9"/>
        <v>0.12</v>
      </c>
      <c r="AD58" s="139">
        <v>0.84</v>
      </c>
    </row>
    <row r="59" spans="1:30" ht="27" hidden="1" customHeight="1">
      <c r="A59" s="520" t="s">
        <v>101</v>
      </c>
      <c r="B59" s="520"/>
      <c r="C59" s="520"/>
      <c r="D59" s="520"/>
      <c r="E59" s="25">
        <f t="shared" si="13"/>
        <v>3</v>
      </c>
      <c r="F59" s="25">
        <f>F55</f>
        <v>18</v>
      </c>
      <c r="G59" s="26" t="s">
        <v>126</v>
      </c>
      <c r="H59" s="518"/>
      <c r="I59" s="519"/>
      <c r="J59" s="74"/>
      <c r="K59" s="115"/>
      <c r="L59" s="34"/>
      <c r="M59" s="34"/>
      <c r="N59" s="74"/>
      <c r="O59" s="74"/>
      <c r="P59" s="114"/>
      <c r="Q59" s="114"/>
      <c r="R59" s="114"/>
      <c r="S59" s="74"/>
      <c r="T59" s="74"/>
      <c r="U59" s="74"/>
      <c r="V59" s="82"/>
      <c r="W59" s="74"/>
      <c r="X59" s="74"/>
      <c r="Y59" s="115"/>
      <c r="Z59" s="82">
        <f t="shared" si="8"/>
        <v>0</v>
      </c>
      <c r="AA59" s="148">
        <f t="shared" ca="1" si="10"/>
        <v>0.46699999999999997</v>
      </c>
      <c r="AB59" s="137">
        <f t="shared" si="11"/>
        <v>0</v>
      </c>
      <c r="AC59" s="138">
        <f t="shared" si="9"/>
        <v>0</v>
      </c>
      <c r="AD59" s="139">
        <f t="shared" ca="1" si="12"/>
        <v>0</v>
      </c>
    </row>
    <row r="60" spans="1:30" ht="27" hidden="1" customHeight="1">
      <c r="A60" s="520" t="s">
        <v>115</v>
      </c>
      <c r="B60" s="520"/>
      <c r="C60" s="520"/>
      <c r="D60" s="520"/>
      <c r="E60" s="25">
        <f t="shared" si="13"/>
        <v>3</v>
      </c>
      <c r="F60" s="25">
        <f>F56</f>
        <v>18</v>
      </c>
      <c r="G60" s="26" t="s">
        <v>126</v>
      </c>
      <c r="H60" s="518"/>
      <c r="I60" s="519"/>
      <c r="J60" s="74"/>
      <c r="K60" s="115"/>
      <c r="L60" s="34">
        <v>0.1</v>
      </c>
      <c r="M60" s="34"/>
      <c r="N60" s="74"/>
      <c r="O60" s="74"/>
      <c r="P60" s="114"/>
      <c r="Q60" s="114"/>
      <c r="R60" s="114"/>
      <c r="S60" s="114"/>
      <c r="T60" s="114"/>
      <c r="U60" s="74"/>
      <c r="V60" s="82"/>
      <c r="W60" s="74"/>
      <c r="X60" s="74"/>
      <c r="Y60" s="115"/>
      <c r="Z60" s="82">
        <f t="shared" si="8"/>
        <v>0.1</v>
      </c>
      <c r="AA60" s="148">
        <f t="shared" ca="1" si="10"/>
        <v>0.46699999999999997</v>
      </c>
      <c r="AB60" s="137">
        <f t="shared" si="11"/>
        <v>0</v>
      </c>
      <c r="AC60" s="138">
        <f t="shared" si="9"/>
        <v>0</v>
      </c>
      <c r="AD60" s="139">
        <f t="shared" ca="1" si="12"/>
        <v>1.8</v>
      </c>
    </row>
    <row r="61" spans="1:30" ht="27" customHeight="1">
      <c r="A61" s="520" t="s">
        <v>100</v>
      </c>
      <c r="B61" s="520"/>
      <c r="C61" s="520"/>
      <c r="D61" s="520"/>
      <c r="E61" s="25">
        <f t="shared" ref="E61" si="15">E59</f>
        <v>3</v>
      </c>
      <c r="F61" s="25">
        <f>F56</f>
        <v>18</v>
      </c>
      <c r="G61" s="26" t="s">
        <v>126</v>
      </c>
      <c r="H61" s="518"/>
      <c r="I61" s="519"/>
      <c r="J61" s="74"/>
      <c r="K61" s="115"/>
      <c r="L61" s="34"/>
      <c r="M61" s="34">
        <v>0.05</v>
      </c>
      <c r="N61" s="74"/>
      <c r="O61" s="74"/>
      <c r="P61" s="114"/>
      <c r="Q61" s="114"/>
      <c r="R61" s="114"/>
      <c r="S61" s="114"/>
      <c r="T61" s="114"/>
      <c r="U61" s="74"/>
      <c r="V61" s="82"/>
      <c r="W61" s="74"/>
      <c r="X61" s="74"/>
      <c r="Y61" s="115"/>
      <c r="Z61" s="82">
        <f t="shared" si="8"/>
        <v>0.05</v>
      </c>
      <c r="AA61" s="148">
        <f t="shared" si="10"/>
        <v>0.05</v>
      </c>
      <c r="AB61" s="137">
        <f t="shared" si="11"/>
        <v>0</v>
      </c>
      <c r="AC61" s="138">
        <f t="shared" si="9"/>
        <v>0</v>
      </c>
      <c r="AD61" s="139">
        <v>0.05</v>
      </c>
    </row>
    <row r="62" spans="1:30" ht="24.95" customHeight="1" thickBot="1">
      <c r="A62" s="520" t="s">
        <v>182</v>
      </c>
      <c r="B62" s="520"/>
      <c r="C62" s="520"/>
      <c r="D62" s="520"/>
      <c r="E62" s="25">
        <f>E59</f>
        <v>3</v>
      </c>
      <c r="F62" s="25">
        <f>F56</f>
        <v>18</v>
      </c>
      <c r="G62" s="26" t="s">
        <v>126</v>
      </c>
      <c r="H62" s="518"/>
      <c r="I62" s="519"/>
      <c r="J62" s="74"/>
      <c r="K62" s="115"/>
      <c r="L62" s="34"/>
      <c r="M62" s="34"/>
      <c r="N62" s="74">
        <v>4.0000000000000001E-3</v>
      </c>
      <c r="O62" s="74"/>
      <c r="P62" s="114"/>
      <c r="Q62" s="114"/>
      <c r="R62" s="114"/>
      <c r="S62" s="114"/>
      <c r="T62" s="114"/>
      <c r="U62" s="74"/>
      <c r="V62" s="82"/>
      <c r="W62" s="74">
        <v>4.0000000000000001E-3</v>
      </c>
      <c r="X62" s="74"/>
      <c r="Y62" s="115"/>
      <c r="Z62" s="82">
        <f t="shared" si="8"/>
        <v>4.0000000000000001E-3</v>
      </c>
      <c r="AA62" s="148">
        <f t="shared" si="10"/>
        <v>0.108</v>
      </c>
      <c r="AB62" s="137">
        <f t="shared" si="11"/>
        <v>4.0000000000000001E-3</v>
      </c>
      <c r="AC62" s="138">
        <f t="shared" si="9"/>
        <v>1.2E-2</v>
      </c>
      <c r="AD62" s="139">
        <v>0.12</v>
      </c>
    </row>
    <row r="63" spans="1:30" ht="24.95" customHeight="1">
      <c r="A63" s="554" t="s">
        <v>102</v>
      </c>
      <c r="B63" s="555"/>
      <c r="C63" s="555"/>
      <c r="D63" s="555"/>
      <c r="E63" s="25">
        <f t="shared" si="13"/>
        <v>3</v>
      </c>
      <c r="F63" s="25">
        <f>F57</f>
        <v>18</v>
      </c>
      <c r="G63" s="26" t="s">
        <v>126</v>
      </c>
      <c r="H63" s="556"/>
      <c r="I63" s="557"/>
      <c r="J63" s="154">
        <v>0.04</v>
      </c>
      <c r="K63" s="171"/>
      <c r="L63" s="150"/>
      <c r="M63" s="150"/>
      <c r="N63" s="154"/>
      <c r="O63" s="154"/>
      <c r="P63" s="170"/>
      <c r="Q63" s="170"/>
      <c r="R63" s="170"/>
      <c r="S63" s="74"/>
      <c r="T63" s="74"/>
      <c r="U63" s="154"/>
      <c r="V63" s="202"/>
      <c r="W63" s="150"/>
      <c r="X63" s="154"/>
      <c r="Y63" s="171"/>
      <c r="Z63" s="82">
        <f t="shared" si="8"/>
        <v>0.04</v>
      </c>
      <c r="AA63" s="148">
        <f t="shared" si="10"/>
        <v>0.6</v>
      </c>
      <c r="AB63" s="137">
        <f t="shared" si="11"/>
        <v>0</v>
      </c>
      <c r="AC63" s="138">
        <f t="shared" si="9"/>
        <v>0</v>
      </c>
      <c r="AD63" s="139">
        <v>0.6</v>
      </c>
    </row>
    <row r="64" spans="1:30" ht="24.95" customHeight="1">
      <c r="A64" s="558" t="s">
        <v>60</v>
      </c>
      <c r="B64" s="520"/>
      <c r="C64" s="520"/>
      <c r="D64" s="520"/>
      <c r="E64" s="25">
        <f t="shared" si="13"/>
        <v>3</v>
      </c>
      <c r="F64" s="25">
        <f>F58</f>
        <v>18</v>
      </c>
      <c r="G64" s="26" t="s">
        <v>126</v>
      </c>
      <c r="H64" s="518"/>
      <c r="I64" s="519"/>
      <c r="J64" s="74"/>
      <c r="K64" s="115"/>
      <c r="L64" s="34"/>
      <c r="M64" s="34"/>
      <c r="N64" s="74"/>
      <c r="O64" s="74"/>
      <c r="P64" s="114"/>
      <c r="Q64" s="114"/>
      <c r="R64" s="114"/>
      <c r="S64" s="74">
        <v>0.04</v>
      </c>
      <c r="T64" s="74"/>
      <c r="U64" s="74"/>
      <c r="V64" s="82"/>
      <c r="W64" s="34"/>
      <c r="X64" s="74"/>
      <c r="Y64" s="115">
        <v>0.05</v>
      </c>
      <c r="Z64" s="82">
        <f t="shared" si="8"/>
        <v>0.04</v>
      </c>
      <c r="AA64" s="148">
        <f t="shared" si="10"/>
        <v>0.65</v>
      </c>
      <c r="AB64" s="137">
        <f t="shared" si="11"/>
        <v>0.05</v>
      </c>
      <c r="AC64" s="138">
        <f t="shared" si="9"/>
        <v>0.15000000000000002</v>
      </c>
      <c r="AD64" s="139">
        <v>0.8</v>
      </c>
    </row>
    <row r="65" spans="1:30" ht="24.95" customHeight="1" thickBot="1">
      <c r="A65" s="553" t="s">
        <v>104</v>
      </c>
      <c r="B65" s="528"/>
      <c r="C65" s="528"/>
      <c r="D65" s="528"/>
      <c r="E65" s="25">
        <f t="shared" si="13"/>
        <v>3</v>
      </c>
      <c r="F65" s="25">
        <f>F59</f>
        <v>18</v>
      </c>
      <c r="G65" s="26" t="s">
        <v>126</v>
      </c>
      <c r="H65" s="529"/>
      <c r="I65" s="530"/>
      <c r="J65" s="89"/>
      <c r="K65" s="119">
        <v>3.0000000000000001E-3</v>
      </c>
      <c r="L65" s="38"/>
      <c r="M65" s="92"/>
      <c r="N65" s="89"/>
      <c r="O65" s="89"/>
      <c r="P65" s="118"/>
      <c r="Q65" s="118"/>
      <c r="R65" s="118"/>
      <c r="S65" s="74"/>
      <c r="T65" s="74"/>
      <c r="U65" s="89"/>
      <c r="V65" s="120"/>
      <c r="W65" s="38"/>
      <c r="X65" s="142"/>
      <c r="Y65" s="119"/>
      <c r="Z65" s="82">
        <f t="shared" si="8"/>
        <v>3.0000000000000001E-3</v>
      </c>
      <c r="AA65" s="148">
        <f t="shared" si="10"/>
        <v>0.01</v>
      </c>
      <c r="AB65" s="137">
        <f t="shared" si="11"/>
        <v>0</v>
      </c>
      <c r="AC65" s="138">
        <f t="shared" si="9"/>
        <v>0</v>
      </c>
      <c r="AD65" s="139">
        <v>0.01</v>
      </c>
    </row>
    <row r="66" spans="1:30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</row>
    <row r="67" spans="1:30" ht="15.75">
      <c r="A67" s="156" t="s">
        <v>105</v>
      </c>
      <c r="B67" s="156"/>
      <c r="C67" s="156"/>
      <c r="D67" s="156"/>
      <c r="E67" s="156"/>
      <c r="F67" s="156"/>
      <c r="G67" s="156" t="s">
        <v>106</v>
      </c>
      <c r="H67" s="156"/>
      <c r="I67" s="156"/>
      <c r="J67" s="156"/>
      <c r="K67" s="156"/>
      <c r="L67" s="156"/>
      <c r="M67" s="158"/>
      <c r="N67" s="158"/>
      <c r="O67" s="158"/>
      <c r="P67" s="158"/>
      <c r="Q67" s="158"/>
      <c r="R67" s="158"/>
      <c r="S67" s="53"/>
      <c r="T67" s="156"/>
      <c r="U67" s="156"/>
      <c r="V67" s="156"/>
      <c r="W67" s="156"/>
      <c r="X67" s="156"/>
      <c r="Y67" s="156"/>
      <c r="Z67" s="158"/>
      <c r="AA67" s="158"/>
      <c r="AB67" s="158"/>
      <c r="AC67" s="158"/>
      <c r="AD67" s="158"/>
    </row>
    <row r="68" spans="1:30" ht="15" customHeight="1">
      <c r="A68" s="152"/>
      <c r="B68" s="156"/>
      <c r="C68" s="156"/>
      <c r="D68" s="156"/>
      <c r="E68" s="156"/>
      <c r="F68" s="156"/>
      <c r="G68" s="156" t="s">
        <v>107</v>
      </c>
      <c r="H68" s="156"/>
      <c r="I68" s="156"/>
      <c r="J68" s="156"/>
      <c r="K68" s="156"/>
      <c r="L68" s="156"/>
      <c r="M68" s="158"/>
      <c r="N68" s="158"/>
      <c r="O68" s="158"/>
      <c r="P68" s="158"/>
      <c r="Q68" s="158"/>
      <c r="R68" s="412" t="s">
        <v>222</v>
      </c>
      <c r="S68" s="412"/>
      <c r="T68" s="156" t="s">
        <v>109</v>
      </c>
      <c r="U68" s="156"/>
      <c r="V68" s="156"/>
      <c r="W68" s="156"/>
      <c r="X68" s="156"/>
      <c r="Y68" s="156"/>
      <c r="Z68" s="158" t="str">
        <f>O16</f>
        <v>Е.И. Шрамкова</v>
      </c>
      <c r="AA68" s="158"/>
      <c r="AB68" s="158"/>
      <c r="AC68" s="158"/>
      <c r="AD68" s="158"/>
    </row>
    <row r="69" spans="1:30" ht="15.75">
      <c r="A69" s="156" t="s">
        <v>110</v>
      </c>
      <c r="B69" s="156"/>
      <c r="C69" s="156"/>
      <c r="D69" s="156"/>
      <c r="E69" s="156"/>
      <c r="F69" s="156"/>
      <c r="G69" s="156" t="s">
        <v>106</v>
      </c>
      <c r="H69" s="156"/>
      <c r="I69" s="156"/>
      <c r="J69" s="156"/>
      <c r="K69" s="156"/>
      <c r="L69" s="156"/>
      <c r="M69" s="158"/>
      <c r="N69" s="158"/>
      <c r="O69" s="158"/>
      <c r="P69" s="158"/>
      <c r="Q69" s="158"/>
      <c r="R69" s="158"/>
      <c r="S69" s="53"/>
      <c r="T69" s="156"/>
      <c r="U69" s="157" t="s">
        <v>111</v>
      </c>
      <c r="V69" s="157"/>
      <c r="W69" s="157"/>
      <c r="X69" s="156"/>
      <c r="Y69" s="156"/>
      <c r="Z69" s="158"/>
      <c r="AA69" s="158"/>
      <c r="AB69" s="158"/>
      <c r="AC69" s="158"/>
      <c r="AD69" s="158"/>
    </row>
    <row r="70" spans="1:30" ht="15.75">
      <c r="A70" s="156"/>
      <c r="B70" s="156"/>
      <c r="C70" s="156"/>
      <c r="D70" s="156"/>
      <c r="E70" s="156"/>
      <c r="F70" s="156"/>
      <c r="G70" s="156" t="s">
        <v>107</v>
      </c>
      <c r="H70" s="156"/>
      <c r="I70" s="156"/>
      <c r="J70" s="156"/>
      <c r="K70" s="156"/>
      <c r="L70" s="156"/>
      <c r="M70" s="158"/>
      <c r="N70" s="158"/>
      <c r="O70" s="158"/>
      <c r="P70" s="158"/>
      <c r="Q70" s="158"/>
      <c r="R70" s="158"/>
      <c r="S70" s="53" t="s">
        <v>112</v>
      </c>
      <c r="T70" s="156" t="s">
        <v>109</v>
      </c>
      <c r="U70" s="156"/>
      <c r="V70" s="156"/>
      <c r="W70" s="156"/>
      <c r="X70" s="156"/>
      <c r="Y70" s="156"/>
      <c r="Z70" s="158" t="s">
        <v>129</v>
      </c>
      <c r="AA70" s="158"/>
      <c r="AB70" s="158"/>
      <c r="AC70" s="158"/>
      <c r="AD70" s="158"/>
    </row>
    <row r="71" spans="1:30" ht="15.75">
      <c r="A71" s="156"/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8"/>
      <c r="N71" s="158"/>
      <c r="O71" s="158"/>
      <c r="P71" s="158"/>
      <c r="Q71" s="158"/>
      <c r="R71" s="158"/>
      <c r="S71" s="53"/>
      <c r="T71" s="156"/>
      <c r="U71" s="157" t="s">
        <v>111</v>
      </c>
      <c r="V71" s="157"/>
      <c r="W71" s="156"/>
      <c r="X71" s="156"/>
      <c r="Y71" s="156"/>
      <c r="Z71" s="158"/>
      <c r="AA71" s="158"/>
      <c r="AB71" s="158"/>
      <c r="AC71" s="158"/>
      <c r="AD71" s="158"/>
    </row>
    <row r="72" spans="1:30">
      <c r="A72" s="276"/>
      <c r="B72" s="276"/>
      <c r="C72" s="276"/>
      <c r="D72" s="276"/>
      <c r="E72" s="276"/>
      <c r="F72" s="276"/>
      <c r="G72" s="276"/>
      <c r="H72" s="276"/>
      <c r="I72" s="276"/>
      <c r="J72" s="276"/>
      <c r="K72" s="276"/>
      <c r="L72" s="276"/>
      <c r="M72" s="277"/>
      <c r="N72" s="277"/>
      <c r="O72" s="277"/>
      <c r="P72" s="277"/>
      <c r="Q72" s="277"/>
      <c r="R72" s="277"/>
      <c r="S72" s="277"/>
      <c r="T72" s="276"/>
      <c r="U72" s="276"/>
      <c r="V72" s="276"/>
      <c r="W72" s="276"/>
      <c r="X72" s="276"/>
      <c r="Y72" s="276"/>
      <c r="Z72" s="277"/>
      <c r="AA72" s="277"/>
      <c r="AB72" s="277"/>
      <c r="AC72" s="277"/>
      <c r="AD72" s="277"/>
    </row>
    <row r="73" spans="1:30">
      <c r="T73" s="276"/>
      <c r="U73" s="276"/>
      <c r="V73" s="276"/>
      <c r="W73" s="276"/>
      <c r="X73" s="276"/>
      <c r="Y73" s="276"/>
    </row>
  </sheetData>
  <mergeCells count="209">
    <mergeCell ref="D5:F5"/>
    <mergeCell ref="Z6:AD6"/>
    <mergeCell ref="A7:F7"/>
    <mergeCell ref="G7:H7"/>
    <mergeCell ref="I7:K7"/>
    <mergeCell ref="Z7:AD7"/>
    <mergeCell ref="A1:K1"/>
    <mergeCell ref="Z1:AD1"/>
    <mergeCell ref="D2:G2"/>
    <mergeCell ref="H2:K2"/>
    <mergeCell ref="Z2:AD2"/>
    <mergeCell ref="D3:G3"/>
    <mergeCell ref="H3:K3"/>
    <mergeCell ref="M3:Y4"/>
    <mergeCell ref="Z3:AD3"/>
    <mergeCell ref="A8:F8"/>
    <mergeCell ref="G8:H8"/>
    <mergeCell ref="I8:K8"/>
    <mergeCell ref="Z8:AD8"/>
    <mergeCell ref="A9:C9"/>
    <mergeCell ref="D9:F9"/>
    <mergeCell ref="G9:H9"/>
    <mergeCell ref="I9:K9"/>
    <mergeCell ref="Z9:AD10"/>
    <mergeCell ref="A10:C10"/>
    <mergeCell ref="Z11:AD12"/>
    <mergeCell ref="A12:C12"/>
    <mergeCell ref="D12:F12"/>
    <mergeCell ref="G12:H12"/>
    <mergeCell ref="I12:K12"/>
    <mergeCell ref="O12:X12"/>
    <mergeCell ref="D10:F10"/>
    <mergeCell ref="G10:H10"/>
    <mergeCell ref="I10:K10"/>
    <mergeCell ref="T10:U10"/>
    <mergeCell ref="A11:C11"/>
    <mergeCell ref="D11:F11"/>
    <mergeCell ref="G11:H11"/>
    <mergeCell ref="I11:K11"/>
    <mergeCell ref="A13:C13"/>
    <mergeCell ref="D13:F13"/>
    <mergeCell ref="G13:H13"/>
    <mergeCell ref="I13:K13"/>
    <mergeCell ref="Z13:AD14"/>
    <mergeCell ref="A14:C14"/>
    <mergeCell ref="D14:F14"/>
    <mergeCell ref="G14:H14"/>
    <mergeCell ref="I14:K14"/>
    <mergeCell ref="T14:Y14"/>
    <mergeCell ref="A15:C15"/>
    <mergeCell ref="D15:F15"/>
    <mergeCell ref="G15:H15"/>
    <mergeCell ref="I15:K15"/>
    <mergeCell ref="Z15:AD16"/>
    <mergeCell ref="A16:C16"/>
    <mergeCell ref="D16:F16"/>
    <mergeCell ref="G16:H16"/>
    <mergeCell ref="I16:K16"/>
    <mergeCell ref="O16:Y16"/>
    <mergeCell ref="W19:Y20"/>
    <mergeCell ref="A20:D20"/>
    <mergeCell ref="H20:K20"/>
    <mergeCell ref="M20:S20"/>
    <mergeCell ref="T20:V20"/>
    <mergeCell ref="Z20:AD20"/>
    <mergeCell ref="A17:K17"/>
    <mergeCell ref="A18:F18"/>
    <mergeCell ref="H18:L18"/>
    <mergeCell ref="M18:Y18"/>
    <mergeCell ref="Z18:AD19"/>
    <mergeCell ref="A19:D19"/>
    <mergeCell ref="G19:G20"/>
    <mergeCell ref="H19:K19"/>
    <mergeCell ref="M19:S19"/>
    <mergeCell ref="T19:V19"/>
    <mergeCell ref="Z21:AD21"/>
    <mergeCell ref="A22:D22"/>
    <mergeCell ref="Z22:AA22"/>
    <mergeCell ref="AB22:AC22"/>
    <mergeCell ref="AD22:AD23"/>
    <mergeCell ref="A23:D23"/>
    <mergeCell ref="T21:T23"/>
    <mergeCell ref="U21:U23"/>
    <mergeCell ref="V21:V23"/>
    <mergeCell ref="W21:W23"/>
    <mergeCell ref="X21:X23"/>
    <mergeCell ref="Y21:Y23"/>
    <mergeCell ref="N21:N23"/>
    <mergeCell ref="O21:O23"/>
    <mergeCell ref="P21:P23"/>
    <mergeCell ref="Q21:Q23"/>
    <mergeCell ref="R21:R23"/>
    <mergeCell ref="S21:S23"/>
    <mergeCell ref="A21:D21"/>
    <mergeCell ref="H21:I23"/>
    <mergeCell ref="J21:J23"/>
    <mergeCell ref="K21:K23"/>
    <mergeCell ref="L21:L23"/>
    <mergeCell ref="M21:M23"/>
    <mergeCell ref="A27:D27"/>
    <mergeCell ref="H27:I27"/>
    <mergeCell ref="A28:D28"/>
    <mergeCell ref="H28:I28"/>
    <mergeCell ref="A29:D29"/>
    <mergeCell ref="H29:I29"/>
    <mergeCell ref="A24:D24"/>
    <mergeCell ref="H24:I24"/>
    <mergeCell ref="A25:D25"/>
    <mergeCell ref="H25:I25"/>
    <mergeCell ref="A26:D26"/>
    <mergeCell ref="H26:I26"/>
    <mergeCell ref="A33:D33"/>
    <mergeCell ref="H33:I33"/>
    <mergeCell ref="A34:D34"/>
    <mergeCell ref="H34:I34"/>
    <mergeCell ref="A35:D35"/>
    <mergeCell ref="H35:I35"/>
    <mergeCell ref="A30:D30"/>
    <mergeCell ref="H30:I30"/>
    <mergeCell ref="A31:D31"/>
    <mergeCell ref="H31:I31"/>
    <mergeCell ref="A32:D32"/>
    <mergeCell ref="H32:I32"/>
    <mergeCell ref="Z41:AD42"/>
    <mergeCell ref="A42:D42"/>
    <mergeCell ref="G42:G43"/>
    <mergeCell ref="H42:K42"/>
    <mergeCell ref="M42:S42"/>
    <mergeCell ref="A36:D36"/>
    <mergeCell ref="H36:I36"/>
    <mergeCell ref="A37:D37"/>
    <mergeCell ref="H37:I37"/>
    <mergeCell ref="A38:D38"/>
    <mergeCell ref="H38:I38"/>
    <mergeCell ref="T42:U42"/>
    <mergeCell ref="W42:Y43"/>
    <mergeCell ref="A43:D43"/>
    <mergeCell ref="H43:K43"/>
    <mergeCell ref="M43:S43"/>
    <mergeCell ref="T43:U43"/>
    <mergeCell ref="A39:D39"/>
    <mergeCell ref="H39:I39"/>
    <mergeCell ref="A41:F41"/>
    <mergeCell ref="H41:L41"/>
    <mergeCell ref="M41:Y41"/>
    <mergeCell ref="Z43:AD43"/>
    <mergeCell ref="Z44:AD44"/>
    <mergeCell ref="A45:D45"/>
    <mergeCell ref="Z45:AA45"/>
    <mergeCell ref="AB45:AC45"/>
    <mergeCell ref="AD45:AD46"/>
    <mergeCell ref="A46:D46"/>
    <mergeCell ref="Q44:Q46"/>
    <mergeCell ref="R44:R46"/>
    <mergeCell ref="S44:S46"/>
    <mergeCell ref="T44:T46"/>
    <mergeCell ref="U44:U46"/>
    <mergeCell ref="V44:V46"/>
    <mergeCell ref="A44:D44"/>
    <mergeCell ref="H44:I46"/>
    <mergeCell ref="J44:J46"/>
    <mergeCell ref="K44:K46"/>
    <mergeCell ref="L44:L46"/>
    <mergeCell ref="M44:M46"/>
    <mergeCell ref="N44:N46"/>
    <mergeCell ref="O44:O46"/>
    <mergeCell ref="P44:P46"/>
    <mergeCell ref="A47:D47"/>
    <mergeCell ref="H47:I47"/>
    <mergeCell ref="A48:D48"/>
    <mergeCell ref="H48:I48"/>
    <mergeCell ref="A49:D49"/>
    <mergeCell ref="H49:I49"/>
    <mergeCell ref="W44:W46"/>
    <mergeCell ref="X44:X46"/>
    <mergeCell ref="Y44:Y46"/>
    <mergeCell ref="A53:D53"/>
    <mergeCell ref="H53:I53"/>
    <mergeCell ref="A54:D54"/>
    <mergeCell ref="H54:I54"/>
    <mergeCell ref="A55:D55"/>
    <mergeCell ref="H55:I55"/>
    <mergeCell ref="A50:D50"/>
    <mergeCell ref="H50:I50"/>
    <mergeCell ref="A51:D51"/>
    <mergeCell ref="H51:I51"/>
    <mergeCell ref="A52:D52"/>
    <mergeCell ref="H52:I52"/>
    <mergeCell ref="A59:D59"/>
    <mergeCell ref="H59:I59"/>
    <mergeCell ref="A60:D60"/>
    <mergeCell ref="H60:I60"/>
    <mergeCell ref="A61:D61"/>
    <mergeCell ref="H61:I61"/>
    <mergeCell ref="A56:D56"/>
    <mergeCell ref="H56:I56"/>
    <mergeCell ref="A57:D57"/>
    <mergeCell ref="H57:I57"/>
    <mergeCell ref="A58:D58"/>
    <mergeCell ref="H58:I58"/>
    <mergeCell ref="A65:D65"/>
    <mergeCell ref="H65:I65"/>
    <mergeCell ref="R68:S68"/>
    <mergeCell ref="A62:D62"/>
    <mergeCell ref="H62:I62"/>
    <mergeCell ref="A63:D63"/>
    <mergeCell ref="H63:I63"/>
    <mergeCell ref="A64:D64"/>
    <mergeCell ref="H64:I64"/>
  </mergeCells>
  <pageMargins left="0.53030303030303005" right="0.35700757575757602" top="0.94602272727272696" bottom="0.75" header="0.3" footer="0.3"/>
  <pageSetup paperSize="9" scale="46" orientation="landscape" r:id="rId1"/>
  <rowBreaks count="1" manualBreakCount="1">
    <brk id="3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CFFFF"/>
  </sheetPr>
  <dimension ref="A1:AD73"/>
  <sheetViews>
    <sheetView view="pageBreakPreview" zoomScale="60" zoomScaleNormal="66" zoomScalePageLayoutView="44" workbookViewId="0">
      <selection activeCell="P21" sqref="P21:P23"/>
    </sheetView>
  </sheetViews>
  <sheetFormatPr defaultColWidth="9" defaultRowHeight="15"/>
  <cols>
    <col min="1" max="3" width="5.7109375" customWidth="1"/>
    <col min="4" max="4" width="6.5703125" customWidth="1"/>
    <col min="5" max="7" width="5.7109375" customWidth="1"/>
    <col min="8" max="9" width="6.7109375" customWidth="1"/>
    <col min="10" max="10" width="12" customWidth="1"/>
    <col min="11" max="11" width="12.7109375" customWidth="1"/>
    <col min="12" max="12" width="11.28515625" customWidth="1"/>
    <col min="13" max="22" width="12.7109375" customWidth="1"/>
    <col min="23" max="30" width="9.7109375" customWidth="1"/>
  </cols>
  <sheetData>
    <row r="1" spans="1:30">
      <c r="A1" s="834" t="s">
        <v>0</v>
      </c>
      <c r="B1" s="834"/>
      <c r="C1" s="834"/>
      <c r="D1" s="834"/>
      <c r="E1" s="834"/>
      <c r="F1" s="834"/>
      <c r="G1" s="834"/>
      <c r="H1" s="834"/>
      <c r="I1" s="834"/>
      <c r="J1" s="834"/>
      <c r="K1" s="834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835" t="s">
        <v>1</v>
      </c>
      <c r="AA1" s="835"/>
      <c r="AB1" s="835"/>
      <c r="AC1" s="835"/>
      <c r="AD1" s="835"/>
    </row>
    <row r="2" spans="1:30" ht="15.75">
      <c r="A2" s="212" t="s">
        <v>2</v>
      </c>
      <c r="B2" s="156"/>
      <c r="C2" s="156"/>
      <c r="D2" s="836"/>
      <c r="E2" s="836"/>
      <c r="F2" s="836"/>
      <c r="G2" s="836"/>
      <c r="H2" s="395" t="s">
        <v>3</v>
      </c>
      <c r="I2" s="395"/>
      <c r="J2" s="395"/>
      <c r="K2" s="395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835" t="s">
        <v>4</v>
      </c>
      <c r="AA2" s="835"/>
      <c r="AB2" s="835"/>
      <c r="AC2" s="835"/>
      <c r="AD2" s="835"/>
    </row>
    <row r="3" spans="1:30">
      <c r="A3" s="213" t="s">
        <v>5</v>
      </c>
      <c r="B3" s="156"/>
      <c r="C3" s="156"/>
      <c r="D3" s="837"/>
      <c r="E3" s="837"/>
      <c r="F3" s="837"/>
      <c r="G3" s="837"/>
      <c r="H3" s="837"/>
      <c r="I3" s="837"/>
      <c r="J3" s="837"/>
      <c r="K3" s="837"/>
      <c r="L3" s="234"/>
      <c r="M3" s="397" t="s">
        <v>311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838" t="s">
        <v>6</v>
      </c>
      <c r="AA3" s="838"/>
      <c r="AB3" s="838"/>
      <c r="AC3" s="838"/>
      <c r="AD3" s="838"/>
    </row>
    <row r="4" spans="1:30">
      <c r="A4" s="214"/>
      <c r="B4" s="158"/>
      <c r="C4" s="158"/>
      <c r="D4" s="215"/>
      <c r="E4" s="215"/>
      <c r="F4" s="215"/>
      <c r="G4" s="215"/>
      <c r="H4" s="215"/>
      <c r="I4" s="215"/>
      <c r="J4" s="215"/>
      <c r="K4" s="215"/>
      <c r="L4" s="234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234"/>
      <c r="AA4" s="234"/>
      <c r="AB4" s="234"/>
      <c r="AC4" s="234"/>
      <c r="AD4" s="234"/>
    </row>
    <row r="5" spans="1:30">
      <c r="A5" s="52" t="s">
        <v>7</v>
      </c>
      <c r="B5" s="160" t="s">
        <v>153</v>
      </c>
      <c r="C5" s="103" t="s">
        <v>8</v>
      </c>
      <c r="D5" s="825" t="s">
        <v>282</v>
      </c>
      <c r="E5" s="825"/>
      <c r="F5" s="825"/>
      <c r="G5" s="162" t="s">
        <v>130</v>
      </c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58"/>
      <c r="AD5" s="158"/>
    </row>
    <row r="6" spans="1:30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826" t="s">
        <v>11</v>
      </c>
      <c r="AA6" s="827"/>
      <c r="AB6" s="827"/>
      <c r="AC6" s="827"/>
      <c r="AD6" s="828"/>
    </row>
    <row r="7" spans="1:30">
      <c r="A7" s="829" t="s">
        <v>12</v>
      </c>
      <c r="B7" s="829"/>
      <c r="C7" s="829"/>
      <c r="D7" s="829"/>
      <c r="E7" s="829"/>
      <c r="F7" s="829"/>
      <c r="G7" s="822" t="s">
        <v>13</v>
      </c>
      <c r="H7" s="824"/>
      <c r="I7" s="829" t="s">
        <v>14</v>
      </c>
      <c r="J7" s="829"/>
      <c r="K7" s="830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52" t="s">
        <v>15</v>
      </c>
      <c r="Z7" s="831">
        <v>504202</v>
      </c>
      <c r="AA7" s="832"/>
      <c r="AB7" s="832"/>
      <c r="AC7" s="832"/>
      <c r="AD7" s="833"/>
    </row>
    <row r="8" spans="1:30">
      <c r="A8" s="811" t="s">
        <v>16</v>
      </c>
      <c r="B8" s="811"/>
      <c r="C8" s="811"/>
      <c r="D8" s="811"/>
      <c r="E8" s="811"/>
      <c r="F8" s="811"/>
      <c r="G8" s="810" t="s">
        <v>17</v>
      </c>
      <c r="H8" s="812"/>
      <c r="I8" s="811" t="s">
        <v>18</v>
      </c>
      <c r="J8" s="811"/>
      <c r="K8" s="813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819"/>
      <c r="AA8" s="820"/>
      <c r="AB8" s="820"/>
      <c r="AC8" s="820"/>
      <c r="AD8" s="821"/>
    </row>
    <row r="9" spans="1:30">
      <c r="A9" s="822" t="s">
        <v>19</v>
      </c>
      <c r="B9" s="823"/>
      <c r="C9" s="824"/>
      <c r="D9" s="822" t="s">
        <v>20</v>
      </c>
      <c r="E9" s="823"/>
      <c r="F9" s="823"/>
      <c r="G9" s="810" t="s">
        <v>21</v>
      </c>
      <c r="H9" s="812"/>
      <c r="I9" s="811" t="s">
        <v>22</v>
      </c>
      <c r="J9" s="811"/>
      <c r="K9" s="813"/>
      <c r="L9" s="55"/>
      <c r="M9" s="55"/>
      <c r="N9" s="55"/>
      <c r="O9" s="55"/>
      <c r="P9" s="52"/>
      <c r="Q9" s="52" t="s">
        <v>7</v>
      </c>
      <c r="R9" s="160" t="s">
        <v>312</v>
      </c>
      <c r="S9" s="103" t="s">
        <v>8</v>
      </c>
      <c r="T9" s="161" t="s">
        <v>282</v>
      </c>
      <c r="U9" s="162" t="s">
        <v>10</v>
      </c>
      <c r="V9" s="260"/>
      <c r="W9" s="103"/>
      <c r="X9" s="55"/>
      <c r="Y9" s="216" t="s">
        <v>23</v>
      </c>
      <c r="Z9" s="784"/>
      <c r="AA9" s="785"/>
      <c r="AB9" s="785"/>
      <c r="AC9" s="785"/>
      <c r="AD9" s="786"/>
    </row>
    <row r="10" spans="1:30" ht="15.75">
      <c r="A10" s="810" t="s">
        <v>24</v>
      </c>
      <c r="B10" s="811"/>
      <c r="C10" s="812"/>
      <c r="D10" s="810" t="s">
        <v>25</v>
      </c>
      <c r="E10" s="811"/>
      <c r="F10" s="811"/>
      <c r="G10" s="810" t="s">
        <v>26</v>
      </c>
      <c r="H10" s="812"/>
      <c r="I10" s="811" t="s">
        <v>25</v>
      </c>
      <c r="J10" s="811"/>
      <c r="K10" s="813"/>
      <c r="L10" s="158"/>
      <c r="M10" s="158"/>
      <c r="N10" s="158"/>
      <c r="T10" s="412"/>
      <c r="U10" s="412"/>
      <c r="V10" s="47"/>
      <c r="W10" s="106"/>
      <c r="X10" s="53"/>
      <c r="Y10" s="53"/>
      <c r="Z10" s="784"/>
      <c r="AA10" s="785"/>
      <c r="AB10" s="785"/>
      <c r="AC10" s="785"/>
      <c r="AD10" s="786"/>
    </row>
    <row r="11" spans="1:30" ht="15.75">
      <c r="A11" s="814"/>
      <c r="B11" s="815"/>
      <c r="C11" s="816"/>
      <c r="D11" s="814" t="s">
        <v>27</v>
      </c>
      <c r="E11" s="815"/>
      <c r="F11" s="815"/>
      <c r="G11" s="814"/>
      <c r="H11" s="816"/>
      <c r="I11" s="817" t="s">
        <v>27</v>
      </c>
      <c r="J11" s="817"/>
      <c r="K11" s="818"/>
      <c r="L11" s="158"/>
      <c r="M11" s="158"/>
      <c r="N11" s="158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784"/>
      <c r="AA11" s="785"/>
      <c r="AB11" s="785"/>
      <c r="AC11" s="785"/>
      <c r="AD11" s="786"/>
    </row>
    <row r="12" spans="1:30" ht="15.75">
      <c r="A12" s="804">
        <v>1</v>
      </c>
      <c r="B12" s="804"/>
      <c r="C12" s="804"/>
      <c r="D12" s="805">
        <v>2</v>
      </c>
      <c r="E12" s="806"/>
      <c r="F12" s="807"/>
      <c r="G12" s="806">
        <v>3</v>
      </c>
      <c r="H12" s="807"/>
      <c r="I12" s="808">
        <v>4</v>
      </c>
      <c r="J12" s="808"/>
      <c r="K12" s="809"/>
      <c r="L12" s="158"/>
      <c r="M12" s="156" t="s">
        <v>28</v>
      </c>
      <c r="N12" s="156"/>
      <c r="O12" s="412" t="s">
        <v>209</v>
      </c>
      <c r="P12" s="412"/>
      <c r="Q12" s="412"/>
      <c r="R12" s="412"/>
      <c r="S12" s="412"/>
      <c r="T12" s="412"/>
      <c r="U12" s="412"/>
      <c r="V12" s="412"/>
      <c r="W12" s="412"/>
      <c r="X12" s="412"/>
      <c r="Y12" s="54" t="s">
        <v>30</v>
      </c>
      <c r="Z12" s="784"/>
      <c r="AA12" s="785"/>
      <c r="AB12" s="785"/>
      <c r="AC12" s="785"/>
      <c r="AD12" s="786"/>
    </row>
    <row r="13" spans="1:30" ht="15.75">
      <c r="A13" s="692" t="s">
        <v>31</v>
      </c>
      <c r="B13" s="693"/>
      <c r="C13" s="693"/>
      <c r="D13" s="797"/>
      <c r="E13" s="798"/>
      <c r="F13" s="799"/>
      <c r="G13" s="800"/>
      <c r="H13" s="801"/>
      <c r="I13" s="800">
        <v>10</v>
      </c>
      <c r="J13" s="800"/>
      <c r="K13" s="802"/>
      <c r="L13" s="158"/>
      <c r="M13" s="156"/>
      <c r="N13" s="156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784"/>
      <c r="AA13" s="785"/>
      <c r="AB13" s="785"/>
      <c r="AC13" s="785"/>
      <c r="AD13" s="786"/>
    </row>
    <row r="14" spans="1:30" ht="15.75">
      <c r="A14" s="697" t="s">
        <v>32</v>
      </c>
      <c r="B14" s="698"/>
      <c r="C14" s="698"/>
      <c r="D14" s="779"/>
      <c r="E14" s="778"/>
      <c r="F14" s="780"/>
      <c r="G14" s="781"/>
      <c r="H14" s="782"/>
      <c r="I14" s="800">
        <v>2</v>
      </c>
      <c r="J14" s="800"/>
      <c r="K14" s="802"/>
      <c r="L14" s="158"/>
      <c r="M14" s="156" t="s">
        <v>33</v>
      </c>
      <c r="N14" s="156"/>
      <c r="O14" s="53"/>
      <c r="P14" s="53"/>
      <c r="Q14" s="53"/>
      <c r="R14" s="53"/>
      <c r="S14" s="53"/>
      <c r="T14" s="803"/>
      <c r="U14" s="803"/>
      <c r="V14" s="803"/>
      <c r="W14" s="803"/>
      <c r="X14" s="803"/>
      <c r="Y14" s="803"/>
      <c r="Z14" s="784"/>
      <c r="AA14" s="785"/>
      <c r="AB14" s="785"/>
      <c r="AC14" s="785"/>
      <c r="AD14" s="786"/>
    </row>
    <row r="15" spans="1:30" ht="15.75">
      <c r="A15" s="777"/>
      <c r="B15" s="778"/>
      <c r="C15" s="778"/>
      <c r="D15" s="779"/>
      <c r="E15" s="778"/>
      <c r="F15" s="780"/>
      <c r="G15" s="781"/>
      <c r="H15" s="782"/>
      <c r="I15" s="781"/>
      <c r="J15" s="781"/>
      <c r="K15" s="783"/>
      <c r="L15" s="158"/>
      <c r="M15" s="156"/>
      <c r="N15" s="156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784"/>
      <c r="AA15" s="785"/>
      <c r="AB15" s="785"/>
      <c r="AC15" s="785"/>
      <c r="AD15" s="786"/>
    </row>
    <row r="16" spans="1:30" ht="15.75">
      <c r="A16" s="790"/>
      <c r="B16" s="791"/>
      <c r="C16" s="791"/>
      <c r="D16" s="792"/>
      <c r="E16" s="791"/>
      <c r="F16" s="793"/>
      <c r="G16" s="794"/>
      <c r="H16" s="795"/>
      <c r="I16" s="794"/>
      <c r="J16" s="794"/>
      <c r="K16" s="796"/>
      <c r="L16" s="158"/>
      <c r="M16" s="156" t="s">
        <v>34</v>
      </c>
      <c r="N16" s="156"/>
      <c r="O16" s="412" t="s">
        <v>35</v>
      </c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787"/>
      <c r="AA16" s="788"/>
      <c r="AB16" s="788"/>
      <c r="AC16" s="788"/>
      <c r="AD16" s="789"/>
    </row>
    <row r="17" spans="1:30">
      <c r="A17" s="770" t="s">
        <v>36</v>
      </c>
      <c r="B17" s="770"/>
      <c r="C17" s="770"/>
      <c r="D17" s="770"/>
      <c r="E17" s="770"/>
      <c r="F17" s="770"/>
      <c r="G17" s="770"/>
      <c r="H17" s="770"/>
      <c r="I17" s="770"/>
      <c r="J17" s="770"/>
      <c r="K17" s="770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</row>
    <row r="18" spans="1:30">
      <c r="A18" s="743" t="s">
        <v>37</v>
      </c>
      <c r="B18" s="743"/>
      <c r="C18" s="743"/>
      <c r="D18" s="743"/>
      <c r="E18" s="743"/>
      <c r="F18" s="743"/>
      <c r="G18" s="217" t="s">
        <v>38</v>
      </c>
      <c r="H18" s="757" t="s">
        <v>39</v>
      </c>
      <c r="I18" s="757"/>
      <c r="J18" s="757"/>
      <c r="K18" s="757"/>
      <c r="L18" s="771"/>
      <c r="M18" s="772" t="s">
        <v>40</v>
      </c>
      <c r="N18" s="772"/>
      <c r="O18" s="772"/>
      <c r="P18" s="772"/>
      <c r="Q18" s="772"/>
      <c r="R18" s="772"/>
      <c r="S18" s="772"/>
      <c r="T18" s="772"/>
      <c r="U18" s="772"/>
      <c r="V18" s="772"/>
      <c r="W18" s="772"/>
      <c r="X18" s="772"/>
      <c r="Y18" s="773"/>
      <c r="Z18" s="774" t="s">
        <v>41</v>
      </c>
      <c r="AA18" s="464"/>
      <c r="AB18" s="464"/>
      <c r="AC18" s="464"/>
      <c r="AD18" s="465"/>
    </row>
    <row r="19" spans="1:30">
      <c r="A19" s="743" t="s">
        <v>42</v>
      </c>
      <c r="B19" s="743"/>
      <c r="C19" s="743"/>
      <c r="D19" s="743"/>
      <c r="E19" s="217"/>
      <c r="F19" s="217" t="s">
        <v>43</v>
      </c>
      <c r="G19" s="748" t="s">
        <v>44</v>
      </c>
      <c r="H19" s="749" t="s">
        <v>45</v>
      </c>
      <c r="I19" s="750"/>
      <c r="J19" s="750"/>
      <c r="K19" s="751"/>
      <c r="L19" s="235"/>
      <c r="M19" s="775" t="s">
        <v>47</v>
      </c>
      <c r="N19" s="761"/>
      <c r="O19" s="761"/>
      <c r="P19" s="776"/>
      <c r="Q19" s="776"/>
      <c r="R19" s="776"/>
      <c r="S19" s="776"/>
      <c r="T19" s="767" t="s">
        <v>48</v>
      </c>
      <c r="U19" s="768"/>
      <c r="V19" s="769"/>
      <c r="W19" s="764" t="s">
        <v>49</v>
      </c>
      <c r="X19" s="765"/>
      <c r="Y19" s="766"/>
      <c r="Z19" s="745"/>
      <c r="AA19" s="746"/>
      <c r="AB19" s="746"/>
      <c r="AC19" s="746"/>
      <c r="AD19" s="747"/>
    </row>
    <row r="20" spans="1:30">
      <c r="A20" s="743"/>
      <c r="B20" s="743"/>
      <c r="C20" s="743"/>
      <c r="D20" s="743"/>
      <c r="E20" s="217"/>
      <c r="F20" s="217"/>
      <c r="G20" s="748"/>
      <c r="H20" s="754"/>
      <c r="I20" s="744"/>
      <c r="J20" s="744"/>
      <c r="K20" s="755"/>
      <c r="L20" s="236"/>
      <c r="M20" s="754"/>
      <c r="N20" s="744"/>
      <c r="O20" s="744"/>
      <c r="P20" s="756"/>
      <c r="Q20" s="756"/>
      <c r="R20" s="756"/>
      <c r="S20" s="756"/>
      <c r="T20" s="767"/>
      <c r="U20" s="768"/>
      <c r="V20" s="769"/>
      <c r="W20" s="466"/>
      <c r="X20" s="467"/>
      <c r="Y20" s="468"/>
      <c r="Z20" s="760" t="s">
        <v>50</v>
      </c>
      <c r="AA20" s="761"/>
      <c r="AB20" s="761"/>
      <c r="AC20" s="761"/>
      <c r="AD20" s="761"/>
    </row>
    <row r="21" spans="1:30" ht="15.75" customHeight="1">
      <c r="A21" s="743"/>
      <c r="B21" s="743"/>
      <c r="C21" s="743"/>
      <c r="D21" s="743"/>
      <c r="E21" s="217"/>
      <c r="F21" s="217"/>
      <c r="G21" s="219"/>
      <c r="H21" s="489" t="s">
        <v>210</v>
      </c>
      <c r="I21" s="491"/>
      <c r="J21" s="491" t="s">
        <v>211</v>
      </c>
      <c r="K21" s="685" t="s">
        <v>134</v>
      </c>
      <c r="L21" s="513" t="s">
        <v>91</v>
      </c>
      <c r="M21" s="489" t="s">
        <v>310</v>
      </c>
      <c r="N21" s="491" t="s">
        <v>212</v>
      </c>
      <c r="O21" s="491" t="s">
        <v>223</v>
      </c>
      <c r="P21" s="491" t="s">
        <v>213</v>
      </c>
      <c r="Q21" s="491" t="s">
        <v>214</v>
      </c>
      <c r="R21" s="491"/>
      <c r="S21" s="490" t="s">
        <v>171</v>
      </c>
      <c r="T21" s="624" t="s">
        <v>290</v>
      </c>
      <c r="U21" s="491" t="s">
        <v>215</v>
      </c>
      <c r="V21" s="491"/>
      <c r="W21" s="491" t="s">
        <v>212</v>
      </c>
      <c r="X21" s="491" t="str">
        <f>Q21</f>
        <v xml:space="preserve">Компот из изюма </v>
      </c>
      <c r="Y21" s="491" t="s">
        <v>171</v>
      </c>
      <c r="Z21" s="499" t="s">
        <v>63</v>
      </c>
      <c r="AA21" s="499"/>
      <c r="AB21" s="500"/>
      <c r="AC21" s="500"/>
      <c r="AD21" s="501"/>
    </row>
    <row r="22" spans="1:30" ht="42.75" customHeight="1">
      <c r="A22" s="744"/>
      <c r="B22" s="744"/>
      <c r="C22" s="744"/>
      <c r="D22" s="744"/>
      <c r="E22" s="220"/>
      <c r="F22" s="220"/>
      <c r="G22" s="221"/>
      <c r="H22" s="489"/>
      <c r="I22" s="491"/>
      <c r="J22" s="491"/>
      <c r="K22" s="685"/>
      <c r="L22" s="513"/>
      <c r="M22" s="489"/>
      <c r="N22" s="491"/>
      <c r="O22" s="491"/>
      <c r="P22" s="491"/>
      <c r="Q22" s="491"/>
      <c r="R22" s="491"/>
      <c r="S22" s="490"/>
      <c r="T22" s="625"/>
      <c r="U22" s="491"/>
      <c r="V22" s="491"/>
      <c r="W22" s="491"/>
      <c r="X22" s="491"/>
      <c r="Y22" s="491"/>
      <c r="Z22" s="505" t="s">
        <v>64</v>
      </c>
      <c r="AA22" s="506"/>
      <c r="AB22" s="507" t="s">
        <v>65</v>
      </c>
      <c r="AC22" s="508"/>
      <c r="AD22" s="509" t="s">
        <v>66</v>
      </c>
    </row>
    <row r="23" spans="1:30" ht="87.75" customHeight="1">
      <c r="A23" s="744"/>
      <c r="B23" s="744"/>
      <c r="C23" s="744"/>
      <c r="D23" s="744"/>
      <c r="E23" s="222" t="s">
        <v>32</v>
      </c>
      <c r="F23" s="222" t="s">
        <v>31</v>
      </c>
      <c r="G23" s="221"/>
      <c r="H23" s="489"/>
      <c r="I23" s="491"/>
      <c r="J23" s="491"/>
      <c r="K23" s="685"/>
      <c r="L23" s="513"/>
      <c r="M23" s="489"/>
      <c r="N23" s="491"/>
      <c r="O23" s="491"/>
      <c r="P23" s="491"/>
      <c r="Q23" s="491"/>
      <c r="R23" s="491"/>
      <c r="S23" s="490"/>
      <c r="T23" s="626"/>
      <c r="U23" s="491"/>
      <c r="V23" s="491"/>
      <c r="W23" s="491"/>
      <c r="X23" s="491"/>
      <c r="Y23" s="491"/>
      <c r="Z23" s="124" t="s">
        <v>67</v>
      </c>
      <c r="AA23" s="124" t="s">
        <v>68</v>
      </c>
      <c r="AB23" s="124" t="s">
        <v>69</v>
      </c>
      <c r="AC23" s="124" t="s">
        <v>70</v>
      </c>
      <c r="AD23" s="508"/>
    </row>
    <row r="24" spans="1:30">
      <c r="A24" s="733">
        <v>1</v>
      </c>
      <c r="B24" s="733"/>
      <c r="C24" s="733"/>
      <c r="D24" s="733"/>
      <c r="E24" s="224"/>
      <c r="F24" s="225"/>
      <c r="G24" s="226" t="s">
        <v>71</v>
      </c>
      <c r="H24" s="734">
        <v>3</v>
      </c>
      <c r="I24" s="735"/>
      <c r="J24" s="238">
        <v>4</v>
      </c>
      <c r="K24" s="239">
        <v>5</v>
      </c>
      <c r="L24" s="237">
        <v>6</v>
      </c>
      <c r="M24" s="240">
        <v>7</v>
      </c>
      <c r="N24" s="238">
        <v>8</v>
      </c>
      <c r="O24" s="238">
        <v>9</v>
      </c>
      <c r="P24" s="241">
        <v>10</v>
      </c>
      <c r="Q24" s="241">
        <v>11</v>
      </c>
      <c r="R24" s="241">
        <v>12</v>
      </c>
      <c r="S24" s="241">
        <v>13</v>
      </c>
      <c r="T24" s="241">
        <v>15</v>
      </c>
      <c r="U24" s="241">
        <v>16</v>
      </c>
      <c r="V24" s="241"/>
      <c r="W24" s="241">
        <v>17</v>
      </c>
      <c r="X24" s="241">
        <v>18</v>
      </c>
      <c r="Y24" s="241">
        <v>19</v>
      </c>
      <c r="Z24" s="241">
        <v>20</v>
      </c>
      <c r="AA24" s="241">
        <v>21</v>
      </c>
      <c r="AB24" s="241">
        <v>22</v>
      </c>
      <c r="AC24" s="241">
        <v>23</v>
      </c>
      <c r="AD24" s="241">
        <v>24</v>
      </c>
    </row>
    <row r="25" spans="1:30">
      <c r="A25" s="762" t="s">
        <v>72</v>
      </c>
      <c r="B25" s="762"/>
      <c r="C25" s="762"/>
      <c r="D25" s="762"/>
      <c r="E25" s="223">
        <f>I14</f>
        <v>2</v>
      </c>
      <c r="F25" s="223">
        <f>I13</f>
        <v>10</v>
      </c>
      <c r="G25" s="26" t="s">
        <v>126</v>
      </c>
      <c r="H25" s="737"/>
      <c r="I25" s="738"/>
      <c r="J25" s="243"/>
      <c r="K25" s="244"/>
      <c r="L25" s="245"/>
      <c r="M25" s="245"/>
      <c r="N25" s="243"/>
      <c r="O25" s="243"/>
      <c r="P25" s="246"/>
      <c r="Q25" s="246"/>
      <c r="R25" s="246"/>
      <c r="S25" s="246"/>
      <c r="T25" s="245"/>
      <c r="U25" s="243"/>
      <c r="V25" s="242"/>
      <c r="W25" s="245"/>
      <c r="X25" s="243"/>
      <c r="Y25" s="244"/>
      <c r="Z25" s="263"/>
      <c r="AA25" s="238"/>
      <c r="AB25" s="237"/>
      <c r="AC25" s="263"/>
      <c r="AD25" s="264"/>
    </row>
    <row r="26" spans="1:30" ht="14.25" customHeight="1">
      <c r="A26" s="763" t="s">
        <v>74</v>
      </c>
      <c r="B26" s="763"/>
      <c r="C26" s="763"/>
      <c r="D26" s="763"/>
      <c r="E26" s="227"/>
      <c r="F26" s="228"/>
      <c r="G26" s="30" t="s">
        <v>126</v>
      </c>
      <c r="H26" s="740"/>
      <c r="I26" s="741"/>
      <c r="J26" s="248"/>
      <c r="K26" s="249"/>
      <c r="L26" s="250"/>
      <c r="M26" s="250"/>
      <c r="N26" s="248"/>
      <c r="O26" s="248"/>
      <c r="P26" s="251"/>
      <c r="Q26" s="251"/>
      <c r="R26" s="251"/>
      <c r="S26" s="251"/>
      <c r="T26" s="250"/>
      <c r="U26" s="248"/>
      <c r="V26" s="247"/>
      <c r="W26" s="250"/>
      <c r="X26" s="248"/>
      <c r="Y26" s="249"/>
      <c r="Z26" s="265"/>
      <c r="AA26" s="266"/>
      <c r="AB26" s="266"/>
      <c r="AC26" s="267"/>
      <c r="AD26" s="268"/>
    </row>
    <row r="27" spans="1:30" ht="23.25" customHeight="1">
      <c r="A27" s="520" t="s">
        <v>216</v>
      </c>
      <c r="B27" s="520"/>
      <c r="C27" s="520"/>
      <c r="D27" s="520"/>
      <c r="E27" s="25">
        <f>E25</f>
        <v>2</v>
      </c>
      <c r="F27" s="25">
        <f>F25</f>
        <v>10</v>
      </c>
      <c r="G27" s="26" t="s">
        <v>126</v>
      </c>
      <c r="H27" s="518"/>
      <c r="I27" s="519"/>
      <c r="J27" s="252"/>
      <c r="K27" s="253"/>
      <c r="L27" s="254"/>
      <c r="M27" s="254"/>
      <c r="N27" s="252">
        <v>2.1999999999999999E-2</v>
      </c>
      <c r="O27" s="252"/>
      <c r="P27" s="255"/>
      <c r="Q27" s="255"/>
      <c r="R27" s="255"/>
      <c r="S27" s="255"/>
      <c r="T27" s="254"/>
      <c r="U27" s="252"/>
      <c r="V27" s="252"/>
      <c r="W27" s="252">
        <v>2.1999999999999999E-2</v>
      </c>
      <c r="X27" s="252"/>
      <c r="Y27" s="253"/>
      <c r="Z27" s="269">
        <f t="shared" ref="Z27" si="0">SUM(H27:V27)</f>
        <v>2.1999999999999999E-2</v>
      </c>
      <c r="AA27" s="270">
        <f>AD27-AC27</f>
        <v>0.35600000000000004</v>
      </c>
      <c r="AB27" s="238">
        <f>SUM(W27:Y27)</f>
        <v>2.1999999999999999E-2</v>
      </c>
      <c r="AC27" s="271">
        <f t="shared" ref="AC27" si="1">AB27*E27</f>
        <v>4.3999999999999997E-2</v>
      </c>
      <c r="AD27" s="139">
        <v>0.4</v>
      </c>
    </row>
    <row r="28" spans="1:30" ht="24.95" customHeight="1">
      <c r="A28" s="520" t="s">
        <v>77</v>
      </c>
      <c r="B28" s="520"/>
      <c r="C28" s="520"/>
      <c r="D28" s="520"/>
      <c r="E28" s="25">
        <f>E25</f>
        <v>2</v>
      </c>
      <c r="F28" s="25">
        <f>F25</f>
        <v>10</v>
      </c>
      <c r="G28" s="26" t="s">
        <v>126</v>
      </c>
      <c r="H28" s="518">
        <v>1E-3</v>
      </c>
      <c r="I28" s="519"/>
      <c r="J28" s="74"/>
      <c r="K28" s="115"/>
      <c r="L28" s="34"/>
      <c r="M28" s="34"/>
      <c r="N28" s="74">
        <v>1E-3</v>
      </c>
      <c r="O28" s="74">
        <v>1E-3</v>
      </c>
      <c r="P28" s="114">
        <v>1E-3</v>
      </c>
      <c r="Q28" s="114"/>
      <c r="R28" s="114"/>
      <c r="S28" s="114"/>
      <c r="T28" s="34">
        <v>1E-3</v>
      </c>
      <c r="U28" s="74"/>
      <c r="V28" s="74"/>
      <c r="W28" s="74">
        <v>1E-3</v>
      </c>
      <c r="X28" s="74"/>
      <c r="Y28" s="115"/>
      <c r="Z28" s="269">
        <f t="shared" ref="Z28:Z39" si="2">SUM(H28:V28)</f>
        <v>5.0000000000000001E-3</v>
      </c>
      <c r="AA28" s="270">
        <f t="shared" ref="AA28:AA39" si="3">AD28-AC28</f>
        <v>9.8000000000000004E-2</v>
      </c>
      <c r="AB28" s="238">
        <f t="shared" ref="AB28:AB39" si="4">SUM(W28:Y28)</f>
        <v>1E-3</v>
      </c>
      <c r="AC28" s="271">
        <f t="shared" ref="AC28:AC39" si="5">AB28*E28</f>
        <v>2E-3</v>
      </c>
      <c r="AD28" s="139">
        <v>0.1</v>
      </c>
    </row>
    <row r="29" spans="1:30" ht="24.95" customHeight="1">
      <c r="A29" s="520" t="s">
        <v>173</v>
      </c>
      <c r="B29" s="520"/>
      <c r="C29" s="520"/>
      <c r="D29" s="520"/>
      <c r="E29" s="25">
        <f t="shared" ref="E29:E34" si="6">E27</f>
        <v>2</v>
      </c>
      <c r="F29" s="25">
        <f t="shared" ref="F29:F35" si="7">F28</f>
        <v>10</v>
      </c>
      <c r="G29" s="26" t="s">
        <v>126</v>
      </c>
      <c r="H29" s="518"/>
      <c r="I29" s="519"/>
      <c r="J29" s="75"/>
      <c r="K29" s="113"/>
      <c r="L29" s="78"/>
      <c r="M29" s="78"/>
      <c r="N29" s="75"/>
      <c r="O29" s="75">
        <v>0.122</v>
      </c>
      <c r="P29" s="112"/>
      <c r="Q29" s="112"/>
      <c r="R29" s="112"/>
      <c r="S29" s="112"/>
      <c r="T29" s="78"/>
      <c r="U29" s="75"/>
      <c r="V29" s="75"/>
      <c r="W29" s="75"/>
      <c r="X29" s="75"/>
      <c r="Y29" s="113"/>
      <c r="Z29" s="269">
        <f t="shared" si="2"/>
        <v>0.122</v>
      </c>
      <c r="AA29" s="270">
        <f t="shared" si="3"/>
        <v>1</v>
      </c>
      <c r="AB29" s="238">
        <f t="shared" si="4"/>
        <v>0</v>
      </c>
      <c r="AC29" s="271">
        <f t="shared" si="5"/>
        <v>0</v>
      </c>
      <c r="AD29" s="139">
        <v>1</v>
      </c>
    </row>
    <row r="30" spans="1:30" ht="24.95" customHeight="1">
      <c r="A30" s="520" t="s">
        <v>78</v>
      </c>
      <c r="B30" s="520"/>
      <c r="C30" s="520"/>
      <c r="D30" s="520"/>
      <c r="E30" s="25">
        <f t="shared" si="6"/>
        <v>2</v>
      </c>
      <c r="F30" s="25">
        <f t="shared" si="7"/>
        <v>10</v>
      </c>
      <c r="G30" s="26" t="s">
        <v>126</v>
      </c>
      <c r="H30" s="518">
        <v>5.0000000000000001E-3</v>
      </c>
      <c r="I30" s="519"/>
      <c r="J30" s="74"/>
      <c r="K30" s="115"/>
      <c r="L30" s="34"/>
      <c r="M30" s="34"/>
      <c r="N30" s="74">
        <v>4.0000000000000001E-3</v>
      </c>
      <c r="O30" s="74">
        <v>2E-3</v>
      </c>
      <c r="P30" s="114">
        <v>4.0000000000000001E-3</v>
      </c>
      <c r="Q30" s="114"/>
      <c r="R30" s="114"/>
      <c r="S30" s="114"/>
      <c r="T30" s="34">
        <v>1E-3</v>
      </c>
      <c r="U30" s="74"/>
      <c r="V30" s="74"/>
      <c r="W30" s="74">
        <v>4.0000000000000001E-3</v>
      </c>
      <c r="X30" s="74"/>
      <c r="Y30" s="115"/>
      <c r="Z30" s="269">
        <f t="shared" si="2"/>
        <v>1.6E-2</v>
      </c>
      <c r="AA30" s="270">
        <f t="shared" si="3"/>
        <v>0.17699999999999999</v>
      </c>
      <c r="AB30" s="238">
        <f t="shared" si="4"/>
        <v>4.0000000000000001E-3</v>
      </c>
      <c r="AC30" s="271">
        <f t="shared" si="5"/>
        <v>8.0000000000000002E-3</v>
      </c>
      <c r="AD30" s="139">
        <v>0.185</v>
      </c>
    </row>
    <row r="31" spans="1:30" ht="24.95" customHeight="1">
      <c r="A31" s="520" t="s">
        <v>79</v>
      </c>
      <c r="B31" s="520"/>
      <c r="C31" s="520"/>
      <c r="D31" s="520"/>
      <c r="E31" s="25">
        <f t="shared" si="6"/>
        <v>2</v>
      </c>
      <c r="F31" s="25">
        <f t="shared" si="7"/>
        <v>10</v>
      </c>
      <c r="G31" s="26" t="s">
        <v>126</v>
      </c>
      <c r="H31" s="518"/>
      <c r="I31" s="519"/>
      <c r="J31" s="74"/>
      <c r="K31" s="115"/>
      <c r="L31" s="34"/>
      <c r="M31" s="34">
        <v>4.0000000000000001E-3</v>
      </c>
      <c r="N31" s="74">
        <v>4.0000000000000001E-3</v>
      </c>
      <c r="O31" s="74"/>
      <c r="P31" s="114"/>
      <c r="Q31" s="114"/>
      <c r="R31" s="114"/>
      <c r="S31" s="114"/>
      <c r="T31" s="34">
        <v>5.0000000000000001E-3</v>
      </c>
      <c r="U31" s="74"/>
      <c r="V31" s="74"/>
      <c r="W31" s="74">
        <v>4.0000000000000001E-3</v>
      </c>
      <c r="X31" s="74"/>
      <c r="Y31" s="115"/>
      <c r="Z31" s="269">
        <f t="shared" si="2"/>
        <v>1.3000000000000001E-2</v>
      </c>
      <c r="AA31" s="270">
        <f t="shared" si="3"/>
        <v>0.192</v>
      </c>
      <c r="AB31" s="238">
        <f t="shared" si="4"/>
        <v>4.0000000000000001E-3</v>
      </c>
      <c r="AC31" s="271">
        <f t="shared" si="5"/>
        <v>8.0000000000000002E-3</v>
      </c>
      <c r="AD31" s="139">
        <v>0.2</v>
      </c>
    </row>
    <row r="32" spans="1:30" ht="24.95" customHeight="1">
      <c r="A32" s="520" t="s">
        <v>217</v>
      </c>
      <c r="B32" s="520"/>
      <c r="C32" s="520"/>
      <c r="D32" s="520"/>
      <c r="E32" s="25">
        <f t="shared" si="6"/>
        <v>2</v>
      </c>
      <c r="F32" s="25">
        <f t="shared" si="7"/>
        <v>10</v>
      </c>
      <c r="G32" s="26" t="s">
        <v>126</v>
      </c>
      <c r="H32" s="518">
        <v>0.1</v>
      </c>
      <c r="I32" s="519"/>
      <c r="J32" s="74"/>
      <c r="K32" s="115">
        <v>0.13</v>
      </c>
      <c r="L32" s="34"/>
      <c r="M32" s="34"/>
      <c r="N32" s="74"/>
      <c r="O32" s="74"/>
      <c r="P32" s="114">
        <v>2.4E-2</v>
      </c>
      <c r="Q32" s="114"/>
      <c r="R32" s="114"/>
      <c r="S32" s="114"/>
      <c r="T32" s="34">
        <v>1.7000000000000001E-2</v>
      </c>
      <c r="U32" s="74"/>
      <c r="V32" s="74"/>
      <c r="W32" s="74"/>
      <c r="X32" s="74"/>
      <c r="Y32" s="115"/>
      <c r="Z32" s="269">
        <f t="shared" si="2"/>
        <v>0.27100000000000002</v>
      </c>
      <c r="AA32" s="270">
        <f t="shared" si="3"/>
        <v>2</v>
      </c>
      <c r="AB32" s="238">
        <f t="shared" si="4"/>
        <v>0</v>
      </c>
      <c r="AC32" s="271">
        <f t="shared" si="5"/>
        <v>0</v>
      </c>
      <c r="AD32" s="139">
        <v>2</v>
      </c>
    </row>
    <row r="33" spans="1:30" ht="23.25" customHeight="1">
      <c r="A33" s="520" t="s">
        <v>62</v>
      </c>
      <c r="B33" s="520"/>
      <c r="C33" s="520"/>
      <c r="D33" s="520"/>
      <c r="E33" s="25">
        <f t="shared" si="6"/>
        <v>2</v>
      </c>
      <c r="F33" s="25">
        <f t="shared" si="7"/>
        <v>10</v>
      </c>
      <c r="G33" s="26" t="s">
        <v>126</v>
      </c>
      <c r="H33" s="518"/>
      <c r="I33" s="519"/>
      <c r="J33" s="74"/>
      <c r="K33" s="115"/>
      <c r="L33" s="34"/>
      <c r="M33" s="34"/>
      <c r="N33" s="74"/>
      <c r="O33" s="74"/>
      <c r="P33" s="114"/>
      <c r="Q33" s="114"/>
      <c r="R33" s="114"/>
      <c r="S33" s="114"/>
      <c r="T33" s="34"/>
      <c r="U33" s="74">
        <v>0.18</v>
      </c>
      <c r="V33" s="74"/>
      <c r="W33" s="74"/>
      <c r="X33" s="74"/>
      <c r="Y33" s="115"/>
      <c r="Z33" s="269">
        <f t="shared" si="2"/>
        <v>0.18</v>
      </c>
      <c r="AA33" s="270">
        <f t="shared" si="3"/>
        <v>2</v>
      </c>
      <c r="AB33" s="238">
        <f t="shared" si="4"/>
        <v>0</v>
      </c>
      <c r="AC33" s="271">
        <f t="shared" si="5"/>
        <v>0</v>
      </c>
      <c r="AD33" s="139">
        <v>2</v>
      </c>
    </row>
    <row r="34" spans="1:30" ht="24.95" customHeight="1">
      <c r="A34" s="520" t="s">
        <v>81</v>
      </c>
      <c r="B34" s="520"/>
      <c r="C34" s="520"/>
      <c r="D34" s="520"/>
      <c r="E34" s="25">
        <f t="shared" si="6"/>
        <v>2</v>
      </c>
      <c r="F34" s="25">
        <f t="shared" si="7"/>
        <v>10</v>
      </c>
      <c r="G34" s="26" t="s">
        <v>126</v>
      </c>
      <c r="H34" s="518"/>
      <c r="I34" s="519"/>
      <c r="J34" s="74"/>
      <c r="K34" s="115"/>
      <c r="L34" s="34"/>
      <c r="M34" s="34"/>
      <c r="N34" s="74">
        <v>5.0000000000000001E-3</v>
      </c>
      <c r="O34" s="74">
        <v>1.4999999999999999E-2</v>
      </c>
      <c r="P34" s="114"/>
      <c r="Q34" s="114"/>
      <c r="R34" s="114"/>
      <c r="S34" s="114"/>
      <c r="T34" s="34"/>
      <c r="U34" s="74"/>
      <c r="V34" s="74"/>
      <c r="W34" s="74">
        <v>5.0000000000000001E-3</v>
      </c>
      <c r="X34" s="74"/>
      <c r="Y34" s="115"/>
      <c r="Z34" s="269">
        <f t="shared" si="2"/>
        <v>0.02</v>
      </c>
      <c r="AA34" s="270">
        <f t="shared" si="3"/>
        <v>0.24</v>
      </c>
      <c r="AB34" s="238">
        <f t="shared" si="4"/>
        <v>5.0000000000000001E-3</v>
      </c>
      <c r="AC34" s="271">
        <f t="shared" si="5"/>
        <v>0.01</v>
      </c>
      <c r="AD34" s="139">
        <v>0.25</v>
      </c>
    </row>
    <row r="35" spans="1:30" ht="24.95" customHeight="1">
      <c r="A35" s="520" t="s">
        <v>82</v>
      </c>
      <c r="B35" s="520"/>
      <c r="C35" s="520"/>
      <c r="D35" s="520"/>
      <c r="E35" s="25">
        <f>E34</f>
        <v>2</v>
      </c>
      <c r="F35" s="25">
        <f t="shared" si="7"/>
        <v>10</v>
      </c>
      <c r="G35" s="26" t="s">
        <v>126</v>
      </c>
      <c r="H35" s="518"/>
      <c r="I35" s="519"/>
      <c r="J35" s="74"/>
      <c r="K35" s="115"/>
      <c r="L35" s="34"/>
      <c r="M35" s="34"/>
      <c r="N35" s="74"/>
      <c r="O35" s="74"/>
      <c r="P35" s="114"/>
      <c r="Q35" s="114"/>
      <c r="R35" s="114"/>
      <c r="S35" s="114"/>
      <c r="T35" s="34">
        <v>3.0000000000000001E-3</v>
      </c>
      <c r="U35" s="74"/>
      <c r="V35" s="82"/>
      <c r="W35" s="34"/>
      <c r="X35" s="74"/>
      <c r="Y35" s="115"/>
      <c r="Z35" s="269">
        <f t="shared" si="2"/>
        <v>3.0000000000000001E-3</v>
      </c>
      <c r="AA35" s="270">
        <f t="shared" si="3"/>
        <v>1</v>
      </c>
      <c r="AB35" s="238">
        <f t="shared" si="4"/>
        <v>0</v>
      </c>
      <c r="AC35" s="271">
        <f t="shared" si="5"/>
        <v>0</v>
      </c>
      <c r="AD35" s="139">
        <v>1</v>
      </c>
    </row>
    <row r="36" spans="1:30" ht="24.95" customHeight="1">
      <c r="A36" s="520" t="s">
        <v>84</v>
      </c>
      <c r="B36" s="520"/>
      <c r="C36" s="520"/>
      <c r="D36" s="520"/>
      <c r="E36" s="25">
        <f t="shared" ref="E36:E39" si="8">E35</f>
        <v>2</v>
      </c>
      <c r="F36" s="25">
        <f t="shared" ref="F36:F39" si="9">F35</f>
        <v>10</v>
      </c>
      <c r="G36" s="26" t="s">
        <v>126</v>
      </c>
      <c r="H36" s="518"/>
      <c r="I36" s="519"/>
      <c r="J36" s="74"/>
      <c r="K36" s="117"/>
      <c r="L36" s="46"/>
      <c r="M36" s="46"/>
      <c r="N36" s="85"/>
      <c r="O36" s="85">
        <v>2E-3</v>
      </c>
      <c r="P36" s="116"/>
      <c r="Q36" s="116"/>
      <c r="R36" s="116"/>
      <c r="S36" s="116"/>
      <c r="T36" s="46">
        <v>3.6999999999999998E-2</v>
      </c>
      <c r="U36" s="85"/>
      <c r="V36" s="88"/>
      <c r="W36" s="46"/>
      <c r="X36" s="85"/>
      <c r="Y36" s="117"/>
      <c r="Z36" s="269">
        <f t="shared" si="2"/>
        <v>3.9E-2</v>
      </c>
      <c r="AA36" s="270">
        <f t="shared" si="3"/>
        <v>0.5</v>
      </c>
      <c r="AB36" s="238">
        <f t="shared" si="4"/>
        <v>0</v>
      </c>
      <c r="AC36" s="271">
        <f t="shared" si="5"/>
        <v>0</v>
      </c>
      <c r="AD36" s="139">
        <v>0.5</v>
      </c>
    </row>
    <row r="37" spans="1:30" ht="24.95" customHeight="1">
      <c r="A37" s="520" t="s">
        <v>218</v>
      </c>
      <c r="B37" s="520"/>
      <c r="C37" s="520"/>
      <c r="D37" s="520"/>
      <c r="E37" s="25">
        <f t="shared" si="8"/>
        <v>2</v>
      </c>
      <c r="F37" s="25">
        <f t="shared" si="9"/>
        <v>10</v>
      </c>
      <c r="G37" s="26" t="s">
        <v>126</v>
      </c>
      <c r="H37" s="518"/>
      <c r="I37" s="519"/>
      <c r="J37" s="74"/>
      <c r="K37" s="117"/>
      <c r="L37" s="46"/>
      <c r="M37" s="46"/>
      <c r="N37" s="85"/>
      <c r="O37" s="85"/>
      <c r="P37" s="116"/>
      <c r="Q37" s="116"/>
      <c r="R37" s="116"/>
      <c r="S37" s="116"/>
      <c r="T37" s="46">
        <v>1E-3</v>
      </c>
      <c r="U37" s="85"/>
      <c r="V37" s="88"/>
      <c r="W37" s="46"/>
      <c r="X37" s="85"/>
      <c r="Y37" s="117"/>
      <c r="Z37" s="269">
        <f t="shared" si="2"/>
        <v>1E-3</v>
      </c>
      <c r="AA37" s="270">
        <f t="shared" si="3"/>
        <v>0.01</v>
      </c>
      <c r="AB37" s="238">
        <f t="shared" si="4"/>
        <v>0</v>
      </c>
      <c r="AC37" s="271">
        <f t="shared" si="5"/>
        <v>0</v>
      </c>
      <c r="AD37" s="139">
        <v>0.01</v>
      </c>
    </row>
    <row r="38" spans="1:30" ht="24.95" customHeight="1">
      <c r="A38" s="634" t="s">
        <v>87</v>
      </c>
      <c r="B38" s="635"/>
      <c r="C38" s="635"/>
      <c r="D38" s="636"/>
      <c r="E38" s="25">
        <f t="shared" si="8"/>
        <v>2</v>
      </c>
      <c r="F38" s="25">
        <f t="shared" si="9"/>
        <v>10</v>
      </c>
      <c r="G38" s="26" t="s">
        <v>126</v>
      </c>
      <c r="H38" s="522">
        <v>0.04</v>
      </c>
      <c r="I38" s="523"/>
      <c r="J38" s="85"/>
      <c r="K38" s="117"/>
      <c r="L38" s="46"/>
      <c r="M38" s="46"/>
      <c r="N38" s="85"/>
      <c r="O38" s="85"/>
      <c r="P38" s="116"/>
      <c r="Q38" s="116"/>
      <c r="R38" s="116"/>
      <c r="S38" s="116"/>
      <c r="T38" s="46"/>
      <c r="U38" s="85"/>
      <c r="V38" s="88"/>
      <c r="W38" s="46"/>
      <c r="X38" s="85"/>
      <c r="Y38" s="117"/>
      <c r="Z38" s="269">
        <f t="shared" si="2"/>
        <v>0.04</v>
      </c>
      <c r="AA38" s="270">
        <f t="shared" si="3"/>
        <v>0.4</v>
      </c>
      <c r="AB38" s="238">
        <f t="shared" si="4"/>
        <v>0</v>
      </c>
      <c r="AC38" s="271">
        <f t="shared" si="5"/>
        <v>0</v>
      </c>
      <c r="AD38" s="139">
        <v>0.4</v>
      </c>
    </row>
    <row r="39" spans="1:30" ht="24.95" customHeight="1">
      <c r="A39" s="634" t="s">
        <v>83</v>
      </c>
      <c r="B39" s="635"/>
      <c r="C39" s="635"/>
      <c r="D39" s="636"/>
      <c r="E39" s="25">
        <f t="shared" si="8"/>
        <v>2</v>
      </c>
      <c r="F39" s="25">
        <f t="shared" si="9"/>
        <v>10</v>
      </c>
      <c r="G39" s="26"/>
      <c r="H39" s="522"/>
      <c r="I39" s="523"/>
      <c r="J39" s="85">
        <v>0.02</v>
      </c>
      <c r="K39" s="117"/>
      <c r="L39" s="46"/>
      <c r="M39" s="46"/>
      <c r="N39" s="85"/>
      <c r="O39" s="85"/>
      <c r="P39" s="116"/>
      <c r="Q39" s="116"/>
      <c r="R39" s="116"/>
      <c r="S39" s="116"/>
      <c r="T39" s="46"/>
      <c r="U39" s="85"/>
      <c r="V39" s="88"/>
      <c r="W39" s="46"/>
      <c r="X39" s="85"/>
      <c r="Y39" s="117"/>
      <c r="Z39" s="269">
        <f t="shared" si="2"/>
        <v>0.02</v>
      </c>
      <c r="AA39" s="270">
        <f t="shared" si="3"/>
        <v>0.3</v>
      </c>
      <c r="AB39" s="238">
        <f t="shared" si="4"/>
        <v>0</v>
      </c>
      <c r="AC39" s="271">
        <f t="shared" si="5"/>
        <v>0</v>
      </c>
      <c r="AD39" s="139">
        <v>0.3</v>
      </c>
    </row>
    <row r="40" spans="1:30" ht="15.75">
      <c r="A40" s="230"/>
      <c r="B40" s="230"/>
      <c r="C40" s="230"/>
      <c r="D40" s="230"/>
      <c r="E40" s="230"/>
      <c r="F40" s="33"/>
      <c r="G40" s="231"/>
      <c r="H40" s="232"/>
      <c r="I40" s="232"/>
      <c r="J40" s="232"/>
      <c r="K40" s="257"/>
      <c r="L40" s="257"/>
      <c r="M40" s="258"/>
      <c r="N40" s="257"/>
      <c r="O40" s="232"/>
      <c r="P40" s="232"/>
      <c r="Q40" s="232"/>
      <c r="R40" s="232"/>
      <c r="S40" s="232"/>
      <c r="T40" s="257"/>
      <c r="U40" s="232"/>
      <c r="V40" s="232"/>
      <c r="W40" s="257"/>
      <c r="X40" s="258"/>
      <c r="Y40" s="257"/>
      <c r="Z40" s="257"/>
      <c r="AA40" s="272"/>
      <c r="AB40" s="272"/>
      <c r="AC40" s="273"/>
      <c r="AD40" s="272"/>
    </row>
    <row r="41" spans="1:30">
      <c r="A41" s="743" t="s">
        <v>37</v>
      </c>
      <c r="B41" s="743"/>
      <c r="C41" s="743"/>
      <c r="D41" s="743"/>
      <c r="E41" s="743"/>
      <c r="F41" s="743"/>
      <c r="G41" s="217" t="s">
        <v>38</v>
      </c>
      <c r="H41" s="757" t="s">
        <v>39</v>
      </c>
      <c r="I41" s="757"/>
      <c r="J41" s="757"/>
      <c r="K41" s="757"/>
      <c r="L41" s="757"/>
      <c r="M41" s="758" t="s">
        <v>40</v>
      </c>
      <c r="N41" s="758"/>
      <c r="O41" s="758"/>
      <c r="P41" s="758"/>
      <c r="Q41" s="758"/>
      <c r="R41" s="758"/>
      <c r="S41" s="758"/>
      <c r="T41" s="758"/>
      <c r="U41" s="758"/>
      <c r="V41" s="758"/>
      <c r="W41" s="758"/>
      <c r="X41" s="758"/>
      <c r="Y41" s="759"/>
      <c r="Z41" s="463" t="s">
        <v>41</v>
      </c>
      <c r="AA41" s="464"/>
      <c r="AB41" s="464"/>
      <c r="AC41" s="464"/>
      <c r="AD41" s="465"/>
    </row>
    <row r="42" spans="1:30">
      <c r="A42" s="743" t="s">
        <v>42</v>
      </c>
      <c r="B42" s="743"/>
      <c r="C42" s="743"/>
      <c r="D42" s="743"/>
      <c r="E42" s="217"/>
      <c r="F42" s="217" t="s">
        <v>43</v>
      </c>
      <c r="G42" s="748" t="s">
        <v>44</v>
      </c>
      <c r="H42" s="749" t="s">
        <v>45</v>
      </c>
      <c r="I42" s="750"/>
      <c r="J42" s="750"/>
      <c r="K42" s="751"/>
      <c r="L42" s="218" t="s">
        <v>46</v>
      </c>
      <c r="M42" s="749" t="s">
        <v>47</v>
      </c>
      <c r="N42" s="750"/>
      <c r="O42" s="750"/>
      <c r="P42" s="752"/>
      <c r="Q42" s="752"/>
      <c r="R42" s="752"/>
      <c r="S42" s="752"/>
      <c r="T42" s="749" t="s">
        <v>48</v>
      </c>
      <c r="U42" s="750"/>
      <c r="V42" s="261"/>
      <c r="W42" s="463" t="str">
        <f>W19</f>
        <v>Сотрудники</v>
      </c>
      <c r="X42" s="464"/>
      <c r="Y42" s="753"/>
      <c r="Z42" s="745"/>
      <c r="AA42" s="746"/>
      <c r="AB42" s="746"/>
      <c r="AC42" s="746"/>
      <c r="AD42" s="747"/>
    </row>
    <row r="43" spans="1:30">
      <c r="A43" s="743"/>
      <c r="B43" s="743"/>
      <c r="C43" s="743"/>
      <c r="D43" s="743"/>
      <c r="E43" s="217"/>
      <c r="F43" s="217"/>
      <c r="G43" s="748"/>
      <c r="H43" s="754"/>
      <c r="I43" s="744"/>
      <c r="J43" s="744"/>
      <c r="K43" s="755"/>
      <c r="L43" s="259"/>
      <c r="M43" s="754"/>
      <c r="N43" s="744"/>
      <c r="O43" s="744"/>
      <c r="P43" s="756"/>
      <c r="Q43" s="756"/>
      <c r="R43" s="756"/>
      <c r="S43" s="756"/>
      <c r="T43" s="754"/>
      <c r="U43" s="744"/>
      <c r="V43" s="262"/>
      <c r="W43" s="466"/>
      <c r="X43" s="467"/>
      <c r="Y43" s="468"/>
      <c r="Z43" s="760" t="s">
        <v>50</v>
      </c>
      <c r="AA43" s="761"/>
      <c r="AB43" s="761"/>
      <c r="AC43" s="761"/>
      <c r="AD43" s="761"/>
    </row>
    <row r="44" spans="1:30" ht="15.75" customHeight="1">
      <c r="A44" s="743"/>
      <c r="B44" s="743"/>
      <c r="C44" s="743"/>
      <c r="D44" s="743"/>
      <c r="E44" s="217"/>
      <c r="F44" s="217"/>
      <c r="G44" s="219"/>
      <c r="H44" s="489" t="str">
        <f>H21</f>
        <v>Каша гречневая жидкая</v>
      </c>
      <c r="I44" s="491"/>
      <c r="J44" s="539" t="str">
        <f>J21</f>
        <v>Бутерброд с джемом</v>
      </c>
      <c r="K44" s="539" t="str">
        <f>K21</f>
        <v>Какао с молоком</v>
      </c>
      <c r="L44" s="513" t="str">
        <f>L21</f>
        <v>Сок</v>
      </c>
      <c r="M44" s="489" t="str">
        <f>M21</f>
        <v>Овощи соленые в нарезке</v>
      </c>
      <c r="N44" s="491" t="s">
        <v>219</v>
      </c>
      <c r="O44" s="491" t="str">
        <f t="shared" ref="O44:T44" si="10">O21</f>
        <v>Рыба припущенная в сметане</v>
      </c>
      <c r="P44" s="491" t="str">
        <f t="shared" si="10"/>
        <v>Пюре картофельное</v>
      </c>
      <c r="Q44" s="491" t="str">
        <f t="shared" si="10"/>
        <v xml:space="preserve">Компот из изюма </v>
      </c>
      <c r="R44" s="491">
        <f t="shared" si="10"/>
        <v>0</v>
      </c>
      <c r="S44" s="491" t="str">
        <f t="shared" si="10"/>
        <v xml:space="preserve">Хлеб ржаной </v>
      </c>
      <c r="T44" s="624" t="str">
        <f t="shared" si="10"/>
        <v>Сдоба обыкновеная</v>
      </c>
      <c r="U44" s="491" t="s">
        <v>215</v>
      </c>
      <c r="V44" s="492">
        <f>V21</f>
        <v>0</v>
      </c>
      <c r="W44" s="742" t="str">
        <f>W21</f>
        <v>Борщ с капустой и картофелем, со сметаной</v>
      </c>
      <c r="X44" s="742" t="str">
        <f>X21</f>
        <v xml:space="preserve">Компот из изюма </v>
      </c>
      <c r="Y44" s="742" t="str">
        <f>Y21</f>
        <v xml:space="preserve">Хлеб ржаной </v>
      </c>
      <c r="Z44" s="499" t="s">
        <v>63</v>
      </c>
      <c r="AA44" s="499"/>
      <c r="AB44" s="500"/>
      <c r="AC44" s="500"/>
      <c r="AD44" s="501"/>
    </row>
    <row r="45" spans="1:30" ht="40.5" customHeight="1">
      <c r="A45" s="743"/>
      <c r="B45" s="743"/>
      <c r="C45" s="743"/>
      <c r="D45" s="743"/>
      <c r="E45" s="217"/>
      <c r="F45" s="217"/>
      <c r="G45" s="219"/>
      <c r="H45" s="489"/>
      <c r="I45" s="491"/>
      <c r="J45" s="540"/>
      <c r="K45" s="540"/>
      <c r="L45" s="513"/>
      <c r="M45" s="489"/>
      <c r="N45" s="491"/>
      <c r="O45" s="491"/>
      <c r="P45" s="491"/>
      <c r="Q45" s="491"/>
      <c r="R45" s="491"/>
      <c r="S45" s="491"/>
      <c r="T45" s="625"/>
      <c r="U45" s="491"/>
      <c r="V45" s="493"/>
      <c r="W45" s="742"/>
      <c r="X45" s="742"/>
      <c r="Y45" s="742"/>
      <c r="Z45" s="505" t="s">
        <v>64</v>
      </c>
      <c r="AA45" s="506"/>
      <c r="AB45" s="507" t="s">
        <v>65</v>
      </c>
      <c r="AC45" s="508"/>
      <c r="AD45" s="509" t="s">
        <v>66</v>
      </c>
    </row>
    <row r="46" spans="1:30" ht="83.25" customHeight="1">
      <c r="A46" s="744"/>
      <c r="B46" s="744"/>
      <c r="C46" s="744"/>
      <c r="D46" s="744"/>
      <c r="E46" s="222" t="s">
        <v>32</v>
      </c>
      <c r="F46" s="222" t="s">
        <v>31</v>
      </c>
      <c r="G46" s="221"/>
      <c r="H46" s="489"/>
      <c r="I46" s="491"/>
      <c r="J46" s="541"/>
      <c r="K46" s="541"/>
      <c r="L46" s="513"/>
      <c r="M46" s="489"/>
      <c r="N46" s="491"/>
      <c r="O46" s="491"/>
      <c r="P46" s="491"/>
      <c r="Q46" s="491"/>
      <c r="R46" s="491"/>
      <c r="S46" s="491"/>
      <c r="T46" s="626"/>
      <c r="U46" s="491"/>
      <c r="V46" s="494"/>
      <c r="W46" s="742"/>
      <c r="X46" s="742"/>
      <c r="Y46" s="742"/>
      <c r="Z46" s="124" t="s">
        <v>67</v>
      </c>
      <c r="AA46" s="124" t="s">
        <v>68</v>
      </c>
      <c r="AB46" s="124" t="s">
        <v>69</v>
      </c>
      <c r="AC46" s="124" t="s">
        <v>70</v>
      </c>
      <c r="AD46" s="508"/>
    </row>
    <row r="47" spans="1:30">
      <c r="A47" s="733">
        <v>1</v>
      </c>
      <c r="B47" s="733"/>
      <c r="C47" s="733"/>
      <c r="D47" s="733"/>
      <c r="E47" s="224"/>
      <c r="F47" s="225"/>
      <c r="G47" s="226" t="s">
        <v>71</v>
      </c>
      <c r="H47" s="734">
        <v>3</v>
      </c>
      <c r="I47" s="735"/>
      <c r="J47" s="238">
        <v>4</v>
      </c>
      <c r="K47" s="239">
        <v>5</v>
      </c>
      <c r="L47" s="237">
        <v>6</v>
      </c>
      <c r="M47" s="240">
        <v>7</v>
      </c>
      <c r="N47" s="238">
        <v>8</v>
      </c>
      <c r="O47" s="238">
        <v>9</v>
      </c>
      <c r="P47" s="241">
        <v>10</v>
      </c>
      <c r="Q47" s="241">
        <v>11</v>
      </c>
      <c r="R47" s="241">
        <v>12</v>
      </c>
      <c r="S47" s="241">
        <v>13</v>
      </c>
      <c r="T47" s="241">
        <v>15</v>
      </c>
      <c r="U47" s="241">
        <v>16</v>
      </c>
      <c r="V47" s="241"/>
      <c r="W47" s="241">
        <v>17</v>
      </c>
      <c r="X47" s="241">
        <v>18</v>
      </c>
      <c r="Y47" s="241">
        <v>19</v>
      </c>
      <c r="Z47" s="241">
        <v>20</v>
      </c>
      <c r="AA47" s="241">
        <v>21</v>
      </c>
      <c r="AB47" s="241">
        <v>22</v>
      </c>
      <c r="AC47" s="241">
        <v>23</v>
      </c>
      <c r="AD47" s="241">
        <v>24</v>
      </c>
    </row>
    <row r="48" spans="1:30">
      <c r="A48" s="736" t="s">
        <v>72</v>
      </c>
      <c r="B48" s="736"/>
      <c r="C48" s="736"/>
      <c r="D48" s="736"/>
      <c r="E48" s="223">
        <f>I14</f>
        <v>2</v>
      </c>
      <c r="F48" s="223">
        <f>I13</f>
        <v>10</v>
      </c>
      <c r="G48" s="26" t="s">
        <v>126</v>
      </c>
      <c r="H48" s="737"/>
      <c r="I48" s="738"/>
      <c r="J48" s="243"/>
      <c r="K48" s="244"/>
      <c r="L48" s="245"/>
      <c r="M48" s="245"/>
      <c r="N48" s="243"/>
      <c r="O48" s="243"/>
      <c r="P48" s="246"/>
      <c r="Q48" s="246"/>
      <c r="R48" s="246"/>
      <c r="S48" s="246"/>
      <c r="T48" s="245"/>
      <c r="U48" s="243"/>
      <c r="V48" s="242"/>
      <c r="W48" s="245"/>
      <c r="X48" s="243"/>
      <c r="Y48" s="244"/>
      <c r="Z48" s="263"/>
      <c r="AA48" s="238"/>
      <c r="AB48" s="237"/>
      <c r="AC48" s="263"/>
      <c r="AD48" s="264"/>
    </row>
    <row r="49" spans="1:30">
      <c r="A49" s="739" t="s">
        <v>74</v>
      </c>
      <c r="B49" s="739"/>
      <c r="C49" s="739"/>
      <c r="D49" s="739"/>
      <c r="E49" s="228"/>
      <c r="F49" s="228"/>
      <c r="G49" s="30" t="s">
        <v>126</v>
      </c>
      <c r="H49" s="740"/>
      <c r="I49" s="741"/>
      <c r="J49" s="248"/>
      <c r="K49" s="249"/>
      <c r="L49" s="250"/>
      <c r="M49" s="250"/>
      <c r="N49" s="248"/>
      <c r="O49" s="248"/>
      <c r="P49" s="251"/>
      <c r="Q49" s="251"/>
      <c r="R49" s="251"/>
      <c r="S49" s="251"/>
      <c r="T49" s="250"/>
      <c r="U49" s="248"/>
      <c r="V49" s="247"/>
      <c r="W49" s="250"/>
      <c r="X49" s="248"/>
      <c r="Y49" s="249"/>
      <c r="Z49" s="247"/>
      <c r="AA49" s="266"/>
      <c r="AB49" s="274"/>
      <c r="AC49" s="267"/>
      <c r="AD49" s="275"/>
    </row>
    <row r="50" spans="1:30" ht="24.95" customHeight="1">
      <c r="A50" s="520" t="s">
        <v>89</v>
      </c>
      <c r="B50" s="520"/>
      <c r="C50" s="520"/>
      <c r="D50" s="520"/>
      <c r="E50" s="25">
        <f>E48</f>
        <v>2</v>
      </c>
      <c r="F50" s="25">
        <f>F48</f>
        <v>10</v>
      </c>
      <c r="G50" s="26" t="s">
        <v>126</v>
      </c>
      <c r="H50" s="518">
        <v>3.0000000000000001E-3</v>
      </c>
      <c r="I50" s="519"/>
      <c r="J50" s="74"/>
      <c r="K50" s="115">
        <v>0.01</v>
      </c>
      <c r="L50" s="34"/>
      <c r="M50" s="34"/>
      <c r="N50" s="74">
        <v>1E-3</v>
      </c>
      <c r="O50" s="74"/>
      <c r="P50" s="114"/>
      <c r="Q50" s="114"/>
      <c r="R50" s="114"/>
      <c r="S50" s="114"/>
      <c r="T50" s="34">
        <v>4.0000000000000001E-3</v>
      </c>
      <c r="U50" s="74"/>
      <c r="V50" s="82"/>
      <c r="W50" s="74">
        <v>1E-3</v>
      </c>
      <c r="X50" s="114">
        <v>0.01</v>
      </c>
      <c r="Y50" s="115"/>
      <c r="Z50" s="82">
        <f t="shared" ref="Z50" si="11">SUM(H50:V50)</f>
        <v>1.8000000000000002E-2</v>
      </c>
      <c r="AA50" s="148">
        <f>AD50-AC50</f>
        <v>0.17800000000000002</v>
      </c>
      <c r="AB50" s="137">
        <f>SUM(W50:Y50)</f>
        <v>1.0999999999999999E-2</v>
      </c>
      <c r="AC50" s="138">
        <f t="shared" ref="AC50" si="12">AB50*E50</f>
        <v>2.1999999999999999E-2</v>
      </c>
      <c r="AD50" s="139">
        <v>0.2</v>
      </c>
    </row>
    <row r="51" spans="1:30" ht="24.95" customHeight="1">
      <c r="A51" s="520" t="s">
        <v>91</v>
      </c>
      <c r="B51" s="520"/>
      <c r="C51" s="520"/>
      <c r="D51" s="520"/>
      <c r="E51" s="25">
        <f>E48</f>
        <v>2</v>
      </c>
      <c r="F51" s="25">
        <f>F48</f>
        <v>10</v>
      </c>
      <c r="G51" s="26" t="s">
        <v>126</v>
      </c>
      <c r="H51" s="518"/>
      <c r="I51" s="519"/>
      <c r="J51" s="74"/>
      <c r="K51" s="115"/>
      <c r="L51" s="34">
        <v>0.18</v>
      </c>
      <c r="M51" s="34"/>
      <c r="N51" s="74"/>
      <c r="O51" s="74"/>
      <c r="P51" s="114"/>
      <c r="Q51" s="114"/>
      <c r="R51" s="114"/>
      <c r="S51" s="114"/>
      <c r="T51" s="34"/>
      <c r="U51" s="74"/>
      <c r="V51" s="82"/>
      <c r="W51" s="74"/>
      <c r="X51" s="114"/>
      <c r="Y51" s="115"/>
      <c r="Z51" s="82">
        <f t="shared" ref="Z51:Z65" si="13">SUM(H51:V51)</f>
        <v>0.18</v>
      </c>
      <c r="AA51" s="148">
        <f t="shared" ref="AA51:AA65" si="14">AD51-AC51</f>
        <v>2</v>
      </c>
      <c r="AB51" s="137">
        <f t="shared" ref="AB51:AB65" si="15">SUM(W51:Y51)</f>
        <v>0</v>
      </c>
      <c r="AC51" s="138">
        <f t="shared" ref="AC51:AC65" si="16">AB51*E51</f>
        <v>0</v>
      </c>
      <c r="AD51" s="139">
        <v>2</v>
      </c>
    </row>
    <row r="52" spans="1:30" ht="24.95" hidden="1" customHeight="1">
      <c r="A52" s="520" t="s">
        <v>220</v>
      </c>
      <c r="B52" s="520"/>
      <c r="C52" s="520"/>
      <c r="D52" s="520"/>
      <c r="E52" s="25">
        <f>E48</f>
        <v>2</v>
      </c>
      <c r="F52" s="25">
        <f>F48</f>
        <v>10</v>
      </c>
      <c r="G52" s="26" t="s">
        <v>126</v>
      </c>
      <c r="H52" s="518"/>
      <c r="I52" s="519"/>
      <c r="J52" s="74"/>
      <c r="K52" s="115"/>
      <c r="L52" s="34"/>
      <c r="M52" s="34"/>
      <c r="N52" s="74"/>
      <c r="O52" s="74"/>
      <c r="P52" s="114"/>
      <c r="Q52" s="114"/>
      <c r="R52" s="114"/>
      <c r="S52" s="114"/>
      <c r="T52" s="34"/>
      <c r="U52" s="74"/>
      <c r="V52" s="82"/>
      <c r="W52" s="74"/>
      <c r="X52" s="114"/>
      <c r="Y52" s="115"/>
      <c r="Z52" s="82">
        <f t="shared" si="13"/>
        <v>0</v>
      </c>
      <c r="AA52" s="148">
        <f t="shared" ca="1" si="14"/>
        <v>0.17800000000000002</v>
      </c>
      <c r="AB52" s="137">
        <f t="shared" si="15"/>
        <v>0</v>
      </c>
      <c r="AC52" s="138">
        <f t="shared" si="16"/>
        <v>0</v>
      </c>
      <c r="AD52" s="139">
        <f t="shared" ref="AD52:AD60" ca="1" si="17">AC52+AA52</f>
        <v>0</v>
      </c>
    </row>
    <row r="53" spans="1:30" ht="23.25" customHeight="1">
      <c r="A53" s="515" t="s">
        <v>92</v>
      </c>
      <c r="B53" s="515"/>
      <c r="C53" s="515"/>
      <c r="D53" s="515"/>
      <c r="E53" s="25">
        <f>E52</f>
        <v>2</v>
      </c>
      <c r="F53" s="25">
        <f>F48</f>
        <v>10</v>
      </c>
      <c r="G53" s="26" t="s">
        <v>126</v>
      </c>
      <c r="H53" s="518"/>
      <c r="I53" s="519"/>
      <c r="J53" s="75"/>
      <c r="K53" s="113"/>
      <c r="L53" s="78"/>
      <c r="M53" s="78"/>
      <c r="N53" s="75"/>
      <c r="O53" s="75"/>
      <c r="P53" s="112"/>
      <c r="Q53" s="112">
        <v>1.4999999999999999E-2</v>
      </c>
      <c r="R53" s="112"/>
      <c r="S53" s="112"/>
      <c r="T53" s="78"/>
      <c r="U53" s="75"/>
      <c r="V53" s="79"/>
      <c r="W53" s="75"/>
      <c r="X53" s="112">
        <v>1.4999999999999999E-2</v>
      </c>
      <c r="Y53" s="113"/>
      <c r="Z53" s="82">
        <f t="shared" si="13"/>
        <v>1.4999999999999999E-2</v>
      </c>
      <c r="AA53" s="148">
        <f t="shared" si="14"/>
        <v>0.11000000000000001</v>
      </c>
      <c r="AB53" s="137">
        <f t="shared" si="15"/>
        <v>1.4999999999999999E-2</v>
      </c>
      <c r="AC53" s="138">
        <f t="shared" si="16"/>
        <v>0.03</v>
      </c>
      <c r="AD53" s="139">
        <v>0.14000000000000001</v>
      </c>
    </row>
    <row r="54" spans="1:30" ht="24.95" customHeight="1">
      <c r="A54" s="515" t="s">
        <v>94</v>
      </c>
      <c r="B54" s="515"/>
      <c r="C54" s="515"/>
      <c r="D54" s="515"/>
      <c r="E54" s="25">
        <f t="shared" ref="E54:E65" si="18">E53</f>
        <v>2</v>
      </c>
      <c r="F54" s="25">
        <f>F48</f>
        <v>10</v>
      </c>
      <c r="G54" s="26" t="s">
        <v>126</v>
      </c>
      <c r="H54" s="518"/>
      <c r="I54" s="519"/>
      <c r="J54" s="75"/>
      <c r="K54" s="113"/>
      <c r="L54" s="78"/>
      <c r="M54" s="78"/>
      <c r="N54" s="75">
        <v>2.5000000000000001E-2</v>
      </c>
      <c r="O54" s="75"/>
      <c r="P54" s="112">
        <v>0.2</v>
      </c>
      <c r="Q54" s="112"/>
      <c r="R54" s="112"/>
      <c r="S54" s="112"/>
      <c r="T54" s="78"/>
      <c r="U54" s="75"/>
      <c r="V54" s="79"/>
      <c r="W54" s="75">
        <v>2.5000000000000001E-2</v>
      </c>
      <c r="X54" s="75"/>
      <c r="Y54" s="113"/>
      <c r="Z54" s="82">
        <f t="shared" si="13"/>
        <v>0.22500000000000001</v>
      </c>
      <c r="AA54" s="148">
        <f t="shared" si="14"/>
        <v>2.1500000000000004</v>
      </c>
      <c r="AB54" s="137">
        <f t="shared" si="15"/>
        <v>2.5000000000000001E-2</v>
      </c>
      <c r="AC54" s="138">
        <f t="shared" si="16"/>
        <v>0.05</v>
      </c>
      <c r="AD54" s="139">
        <v>2.2000000000000002</v>
      </c>
    </row>
    <row r="55" spans="1:30" ht="24.95" customHeight="1">
      <c r="A55" s="520" t="s">
        <v>180</v>
      </c>
      <c r="B55" s="520"/>
      <c r="C55" s="520"/>
      <c r="D55" s="520"/>
      <c r="E55" s="25">
        <f t="shared" si="18"/>
        <v>2</v>
      </c>
      <c r="F55" s="25">
        <f>F50</f>
        <v>10</v>
      </c>
      <c r="G55" s="26" t="s">
        <v>126</v>
      </c>
      <c r="H55" s="518"/>
      <c r="I55" s="519"/>
      <c r="J55" s="75"/>
      <c r="K55" s="113"/>
      <c r="L55" s="78"/>
      <c r="M55" s="78"/>
      <c r="N55" s="75">
        <v>1.9E-2</v>
      </c>
      <c r="O55" s="75"/>
      <c r="P55" s="112"/>
      <c r="Q55" s="112"/>
      <c r="R55" s="112"/>
      <c r="S55" s="112"/>
      <c r="T55" s="78"/>
      <c r="U55" s="75"/>
      <c r="V55" s="79"/>
      <c r="W55" s="75">
        <v>1.9E-2</v>
      </c>
      <c r="X55" s="75"/>
      <c r="Y55" s="113"/>
      <c r="Z55" s="82">
        <f t="shared" si="13"/>
        <v>1.9E-2</v>
      </c>
      <c r="AA55" s="148">
        <f t="shared" si="14"/>
        <v>0.442</v>
      </c>
      <c r="AB55" s="137">
        <f t="shared" si="15"/>
        <v>1.9E-2</v>
      </c>
      <c r="AC55" s="138">
        <f t="shared" si="16"/>
        <v>3.7999999999999999E-2</v>
      </c>
      <c r="AD55" s="139">
        <v>0.48</v>
      </c>
    </row>
    <row r="56" spans="1:30" ht="24.95" customHeight="1">
      <c r="A56" s="520" t="s">
        <v>96</v>
      </c>
      <c r="B56" s="520"/>
      <c r="C56" s="520"/>
      <c r="D56" s="520"/>
      <c r="E56" s="25">
        <f t="shared" si="18"/>
        <v>2</v>
      </c>
      <c r="F56" s="25">
        <f>F48</f>
        <v>10</v>
      </c>
      <c r="G56" s="26" t="s">
        <v>126</v>
      </c>
      <c r="H56" s="518"/>
      <c r="I56" s="519"/>
      <c r="J56" s="74"/>
      <c r="K56" s="115"/>
      <c r="L56" s="34"/>
      <c r="M56" s="34"/>
      <c r="N56" s="74">
        <v>8.0000000000000002E-3</v>
      </c>
      <c r="O56" s="74"/>
      <c r="P56" s="114"/>
      <c r="Q56" s="114"/>
      <c r="R56" s="114"/>
      <c r="S56" s="114"/>
      <c r="T56" s="34"/>
      <c r="U56" s="74"/>
      <c r="V56" s="82"/>
      <c r="W56" s="74">
        <v>8.0000000000000002E-3</v>
      </c>
      <c r="X56" s="74"/>
      <c r="Y56" s="115"/>
      <c r="Z56" s="82">
        <f t="shared" si="13"/>
        <v>8.0000000000000002E-3</v>
      </c>
      <c r="AA56" s="148">
        <f t="shared" si="14"/>
        <v>0.22399999999999998</v>
      </c>
      <c r="AB56" s="137">
        <f t="shared" si="15"/>
        <v>8.0000000000000002E-3</v>
      </c>
      <c r="AC56" s="138">
        <f t="shared" si="16"/>
        <v>1.6E-2</v>
      </c>
      <c r="AD56" s="139">
        <v>0.24</v>
      </c>
    </row>
    <row r="57" spans="1:30" ht="27" customHeight="1">
      <c r="A57" s="520" t="s">
        <v>97</v>
      </c>
      <c r="B57" s="520"/>
      <c r="C57" s="520"/>
      <c r="D57" s="520"/>
      <c r="E57" s="25">
        <f t="shared" si="18"/>
        <v>2</v>
      </c>
      <c r="F57" s="25">
        <f t="shared" ref="F57:F58" si="19">F52</f>
        <v>10</v>
      </c>
      <c r="G57" s="26" t="s">
        <v>126</v>
      </c>
      <c r="H57" s="518"/>
      <c r="I57" s="519"/>
      <c r="J57" s="74"/>
      <c r="K57" s="115"/>
      <c r="L57" s="34"/>
      <c r="M57" s="34"/>
      <c r="N57" s="74">
        <v>1.2999999999999999E-2</v>
      </c>
      <c r="O57" s="74"/>
      <c r="P57" s="114"/>
      <c r="Q57" s="114"/>
      <c r="R57" s="114"/>
      <c r="S57" s="114"/>
      <c r="T57" s="34"/>
      <c r="U57" s="74"/>
      <c r="V57" s="82"/>
      <c r="W57" s="74">
        <v>1.2999999999999999E-2</v>
      </c>
      <c r="X57" s="74"/>
      <c r="Y57" s="115"/>
      <c r="Z57" s="82">
        <f t="shared" si="13"/>
        <v>1.2999999999999999E-2</v>
      </c>
      <c r="AA57" s="148">
        <f t="shared" si="14"/>
        <v>0.13400000000000001</v>
      </c>
      <c r="AB57" s="137">
        <f t="shared" si="15"/>
        <v>1.2999999999999999E-2</v>
      </c>
      <c r="AC57" s="138">
        <f t="shared" si="16"/>
        <v>2.5999999999999999E-2</v>
      </c>
      <c r="AD57" s="139">
        <v>0.16</v>
      </c>
    </row>
    <row r="58" spans="1:30" ht="27" customHeight="1">
      <c r="A58" s="520" t="s">
        <v>98</v>
      </c>
      <c r="B58" s="520"/>
      <c r="C58" s="520"/>
      <c r="D58" s="520"/>
      <c r="E58" s="25">
        <f t="shared" si="18"/>
        <v>2</v>
      </c>
      <c r="F58" s="25">
        <f t="shared" si="19"/>
        <v>10</v>
      </c>
      <c r="G58" s="26" t="s">
        <v>126</v>
      </c>
      <c r="H58" s="518"/>
      <c r="I58" s="519"/>
      <c r="J58" s="74"/>
      <c r="K58" s="115"/>
      <c r="L58" s="34"/>
      <c r="M58" s="34"/>
      <c r="N58" s="74">
        <v>0.04</v>
      </c>
      <c r="O58" s="74"/>
      <c r="P58" s="114"/>
      <c r="Q58" s="114"/>
      <c r="R58" s="114"/>
      <c r="S58" s="114"/>
      <c r="T58" s="34"/>
      <c r="U58" s="74"/>
      <c r="V58" s="82"/>
      <c r="W58" s="74">
        <v>0.04</v>
      </c>
      <c r="X58" s="74"/>
      <c r="Y58" s="115"/>
      <c r="Z58" s="82">
        <f t="shared" si="13"/>
        <v>0.04</v>
      </c>
      <c r="AA58" s="148">
        <f t="shared" si="14"/>
        <v>0.42</v>
      </c>
      <c r="AB58" s="137">
        <f t="shared" si="15"/>
        <v>0.04</v>
      </c>
      <c r="AC58" s="138">
        <f t="shared" si="16"/>
        <v>0.08</v>
      </c>
      <c r="AD58" s="139">
        <v>0.5</v>
      </c>
    </row>
    <row r="59" spans="1:30" ht="27" hidden="1" customHeight="1">
      <c r="A59" s="520" t="s">
        <v>101</v>
      </c>
      <c r="B59" s="520"/>
      <c r="C59" s="520"/>
      <c r="D59" s="520"/>
      <c r="E59" s="25">
        <f t="shared" si="18"/>
        <v>2</v>
      </c>
      <c r="F59" s="25">
        <f>F55</f>
        <v>10</v>
      </c>
      <c r="G59" s="26" t="s">
        <v>126</v>
      </c>
      <c r="H59" s="518"/>
      <c r="I59" s="519"/>
      <c r="J59" s="74"/>
      <c r="K59" s="115"/>
      <c r="L59" s="34"/>
      <c r="M59" s="34"/>
      <c r="N59" s="74"/>
      <c r="O59" s="74"/>
      <c r="P59" s="114"/>
      <c r="Q59" s="114"/>
      <c r="R59" s="114"/>
      <c r="S59" s="74"/>
      <c r="T59" s="74"/>
      <c r="U59" s="74"/>
      <c r="V59" s="82"/>
      <c r="W59" s="74"/>
      <c r="X59" s="74"/>
      <c r="Y59" s="115"/>
      <c r="Z59" s="82">
        <f t="shared" si="13"/>
        <v>0</v>
      </c>
      <c r="AA59" s="148">
        <f t="shared" ca="1" si="14"/>
        <v>0.17800000000000002</v>
      </c>
      <c r="AB59" s="137">
        <f t="shared" si="15"/>
        <v>0</v>
      </c>
      <c r="AC59" s="138">
        <f t="shared" si="16"/>
        <v>0</v>
      </c>
      <c r="AD59" s="139">
        <f t="shared" ca="1" si="17"/>
        <v>0</v>
      </c>
    </row>
    <row r="60" spans="1:30" ht="27" hidden="1" customHeight="1">
      <c r="A60" s="520" t="s">
        <v>115</v>
      </c>
      <c r="B60" s="520"/>
      <c r="C60" s="520"/>
      <c r="D60" s="520"/>
      <c r="E60" s="25">
        <f t="shared" si="18"/>
        <v>2</v>
      </c>
      <c r="F60" s="25">
        <f>F56</f>
        <v>10</v>
      </c>
      <c r="G60" s="26" t="s">
        <v>126</v>
      </c>
      <c r="H60" s="518"/>
      <c r="I60" s="519"/>
      <c r="J60" s="74"/>
      <c r="K60" s="115"/>
      <c r="L60" s="34">
        <v>0.1</v>
      </c>
      <c r="M60" s="34"/>
      <c r="N60" s="74"/>
      <c r="O60" s="74"/>
      <c r="P60" s="114"/>
      <c r="Q60" s="114"/>
      <c r="R60" s="114"/>
      <c r="S60" s="114"/>
      <c r="T60" s="114"/>
      <c r="U60" s="74"/>
      <c r="V60" s="82"/>
      <c r="W60" s="74"/>
      <c r="X60" s="74"/>
      <c r="Y60" s="115"/>
      <c r="Z60" s="82">
        <f t="shared" si="13"/>
        <v>0.1</v>
      </c>
      <c r="AA60" s="148">
        <f t="shared" ca="1" si="14"/>
        <v>0.17800000000000002</v>
      </c>
      <c r="AB60" s="137">
        <f t="shared" si="15"/>
        <v>0</v>
      </c>
      <c r="AC60" s="138">
        <f t="shared" si="16"/>
        <v>0</v>
      </c>
      <c r="AD60" s="139">
        <f t="shared" ca="1" si="17"/>
        <v>1</v>
      </c>
    </row>
    <row r="61" spans="1:30" ht="27" customHeight="1">
      <c r="A61" s="520" t="s">
        <v>100</v>
      </c>
      <c r="B61" s="520"/>
      <c r="C61" s="520"/>
      <c r="D61" s="520"/>
      <c r="E61" s="25">
        <f t="shared" ref="E61" si="20">E59</f>
        <v>2</v>
      </c>
      <c r="F61" s="25">
        <f>F56</f>
        <v>10</v>
      </c>
      <c r="G61" s="26" t="s">
        <v>126</v>
      </c>
      <c r="H61" s="518"/>
      <c r="I61" s="519"/>
      <c r="J61" s="74"/>
      <c r="K61" s="115"/>
      <c r="L61" s="34"/>
      <c r="M61" s="34">
        <v>0.05</v>
      </c>
      <c r="N61" s="74"/>
      <c r="O61" s="74"/>
      <c r="P61" s="114"/>
      <c r="Q61" s="114"/>
      <c r="R61" s="114"/>
      <c r="S61" s="114"/>
      <c r="T61" s="114"/>
      <c r="U61" s="74"/>
      <c r="V61" s="82"/>
      <c r="W61" s="74"/>
      <c r="X61" s="74"/>
      <c r="Y61" s="115"/>
      <c r="Z61" s="82">
        <f t="shared" si="13"/>
        <v>0.05</v>
      </c>
      <c r="AA61" s="148">
        <f t="shared" si="14"/>
        <v>0.5</v>
      </c>
      <c r="AB61" s="137">
        <f t="shared" si="15"/>
        <v>0</v>
      </c>
      <c r="AC61" s="138">
        <f t="shared" si="16"/>
        <v>0</v>
      </c>
      <c r="AD61" s="139">
        <v>0.5</v>
      </c>
    </row>
    <row r="62" spans="1:30" ht="24.95" customHeight="1">
      <c r="A62" s="520" t="s">
        <v>182</v>
      </c>
      <c r="B62" s="520"/>
      <c r="C62" s="520"/>
      <c r="D62" s="520"/>
      <c r="E62" s="25">
        <f>E59</f>
        <v>2</v>
      </c>
      <c r="F62" s="25">
        <f>F56</f>
        <v>10</v>
      </c>
      <c r="G62" s="26" t="s">
        <v>126</v>
      </c>
      <c r="H62" s="518"/>
      <c r="I62" s="519"/>
      <c r="J62" s="74"/>
      <c r="K62" s="115"/>
      <c r="L62" s="34"/>
      <c r="M62" s="34"/>
      <c r="N62" s="74">
        <v>4.0000000000000001E-3</v>
      </c>
      <c r="O62" s="74"/>
      <c r="P62" s="114"/>
      <c r="Q62" s="114"/>
      <c r="R62" s="114"/>
      <c r="S62" s="114"/>
      <c r="T62" s="114"/>
      <c r="U62" s="74"/>
      <c r="V62" s="82"/>
      <c r="W62" s="74">
        <v>4.0000000000000001E-3</v>
      </c>
      <c r="X62" s="74"/>
      <c r="Y62" s="115"/>
      <c r="Z62" s="82">
        <f t="shared" si="13"/>
        <v>4.0000000000000001E-3</v>
      </c>
      <c r="AA62" s="148">
        <f t="shared" si="14"/>
        <v>3.2000000000000001E-2</v>
      </c>
      <c r="AB62" s="137">
        <f t="shared" si="15"/>
        <v>4.0000000000000001E-3</v>
      </c>
      <c r="AC62" s="138">
        <f t="shared" si="16"/>
        <v>8.0000000000000002E-3</v>
      </c>
      <c r="AD62" s="139">
        <v>0.04</v>
      </c>
    </row>
    <row r="63" spans="1:30" ht="24.95" customHeight="1">
      <c r="A63" s="554" t="s">
        <v>102</v>
      </c>
      <c r="B63" s="555"/>
      <c r="C63" s="555"/>
      <c r="D63" s="555"/>
      <c r="E63" s="25">
        <f t="shared" si="18"/>
        <v>2</v>
      </c>
      <c r="F63" s="25">
        <f>F57</f>
        <v>10</v>
      </c>
      <c r="G63" s="26" t="s">
        <v>126</v>
      </c>
      <c r="H63" s="556"/>
      <c r="I63" s="557"/>
      <c r="J63" s="154">
        <v>0.04</v>
      </c>
      <c r="K63" s="171"/>
      <c r="L63" s="150"/>
      <c r="M63" s="150"/>
      <c r="N63" s="154"/>
      <c r="O63" s="154"/>
      <c r="P63" s="170"/>
      <c r="Q63" s="170"/>
      <c r="R63" s="170"/>
      <c r="S63" s="74"/>
      <c r="T63" s="74"/>
      <c r="U63" s="154"/>
      <c r="V63" s="202"/>
      <c r="W63" s="150"/>
      <c r="X63" s="154"/>
      <c r="Y63" s="171"/>
      <c r="Z63" s="82">
        <f t="shared" si="13"/>
        <v>0.04</v>
      </c>
      <c r="AA63" s="148">
        <f t="shared" si="14"/>
        <v>0.3</v>
      </c>
      <c r="AB63" s="137">
        <f t="shared" si="15"/>
        <v>0</v>
      </c>
      <c r="AC63" s="138">
        <f t="shared" si="16"/>
        <v>0</v>
      </c>
      <c r="AD63" s="139">
        <v>0.3</v>
      </c>
    </row>
    <row r="64" spans="1:30" ht="24.95" customHeight="1">
      <c r="A64" s="558" t="s">
        <v>60</v>
      </c>
      <c r="B64" s="520"/>
      <c r="C64" s="520"/>
      <c r="D64" s="520"/>
      <c r="E64" s="25">
        <f t="shared" si="18"/>
        <v>2</v>
      </c>
      <c r="F64" s="25">
        <f>F58</f>
        <v>10</v>
      </c>
      <c r="G64" s="26" t="s">
        <v>126</v>
      </c>
      <c r="H64" s="518"/>
      <c r="I64" s="519"/>
      <c r="J64" s="74"/>
      <c r="K64" s="115"/>
      <c r="L64" s="34"/>
      <c r="M64" s="34"/>
      <c r="N64" s="74"/>
      <c r="O64" s="74"/>
      <c r="P64" s="114"/>
      <c r="Q64" s="114"/>
      <c r="R64" s="114"/>
      <c r="S64" s="74">
        <v>0.04</v>
      </c>
      <c r="T64" s="74"/>
      <c r="U64" s="74"/>
      <c r="V64" s="82"/>
      <c r="W64" s="34"/>
      <c r="X64" s="74"/>
      <c r="Y64" s="115">
        <v>0.05</v>
      </c>
      <c r="Z64" s="82">
        <f t="shared" si="13"/>
        <v>0.04</v>
      </c>
      <c r="AA64" s="148">
        <f t="shared" si="14"/>
        <v>0.30000000000000004</v>
      </c>
      <c r="AB64" s="137">
        <f t="shared" si="15"/>
        <v>0.05</v>
      </c>
      <c r="AC64" s="138">
        <f t="shared" si="16"/>
        <v>0.1</v>
      </c>
      <c r="AD64" s="139">
        <v>0.4</v>
      </c>
    </row>
    <row r="65" spans="1:30" ht="24.95" customHeight="1">
      <c r="A65" s="553" t="s">
        <v>152</v>
      </c>
      <c r="B65" s="528"/>
      <c r="C65" s="528"/>
      <c r="D65" s="528"/>
      <c r="E65" s="25">
        <f t="shared" si="18"/>
        <v>2</v>
      </c>
      <c r="F65" s="25">
        <f>F59</f>
        <v>10</v>
      </c>
      <c r="G65" s="26" t="s">
        <v>126</v>
      </c>
      <c r="H65" s="529"/>
      <c r="I65" s="530"/>
      <c r="J65" s="89"/>
      <c r="K65" s="119">
        <v>3.0000000000000001E-3</v>
      </c>
      <c r="L65" s="38"/>
      <c r="M65" s="92"/>
      <c r="N65" s="89"/>
      <c r="O65" s="89"/>
      <c r="P65" s="118"/>
      <c r="Q65" s="118"/>
      <c r="R65" s="118"/>
      <c r="S65" s="74"/>
      <c r="T65" s="74"/>
      <c r="U65" s="89"/>
      <c r="V65" s="120"/>
      <c r="W65" s="38"/>
      <c r="X65" s="142"/>
      <c r="Y65" s="119"/>
      <c r="Z65" s="82">
        <f t="shared" si="13"/>
        <v>3.0000000000000001E-3</v>
      </c>
      <c r="AA65" s="148">
        <f t="shared" si="14"/>
        <v>0.05</v>
      </c>
      <c r="AB65" s="137">
        <f t="shared" si="15"/>
        <v>0</v>
      </c>
      <c r="AC65" s="138">
        <f t="shared" si="16"/>
        <v>0</v>
      </c>
      <c r="AD65" s="139">
        <v>0.05</v>
      </c>
    </row>
    <row r="66" spans="1:30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</row>
    <row r="67" spans="1:30" ht="15.75">
      <c r="A67" s="156" t="s">
        <v>105</v>
      </c>
      <c r="B67" s="156"/>
      <c r="C67" s="156"/>
      <c r="D67" s="156"/>
      <c r="E67" s="156"/>
      <c r="F67" s="156"/>
      <c r="G67" s="156" t="s">
        <v>106</v>
      </c>
      <c r="H67" s="156"/>
      <c r="I67" s="156"/>
      <c r="J67" s="156"/>
      <c r="K67" s="156"/>
      <c r="L67" s="156"/>
      <c r="M67" s="158"/>
      <c r="N67" s="158"/>
      <c r="O67" s="158"/>
      <c r="P67" s="158"/>
      <c r="Q67" s="158"/>
      <c r="R67" s="158"/>
      <c r="S67" s="53"/>
      <c r="T67" s="156"/>
      <c r="U67" s="156"/>
      <c r="V67" s="156"/>
      <c r="W67" s="156"/>
      <c r="X67" s="156"/>
      <c r="Y67" s="156"/>
      <c r="Z67" s="158"/>
      <c r="AA67" s="158"/>
      <c r="AB67" s="158"/>
      <c r="AC67" s="158"/>
      <c r="AD67" s="158"/>
    </row>
    <row r="68" spans="1:30" ht="15" customHeight="1">
      <c r="A68" s="152"/>
      <c r="B68" s="156"/>
      <c r="C68" s="156"/>
      <c r="D68" s="156"/>
      <c r="E68" s="156"/>
      <c r="F68" s="156"/>
      <c r="G68" s="156" t="s">
        <v>107</v>
      </c>
      <c r="H68" s="156"/>
      <c r="I68" s="156"/>
      <c r="J68" s="156"/>
      <c r="K68" s="156"/>
      <c r="L68" s="156"/>
      <c r="M68" s="158"/>
      <c r="N68" s="158"/>
      <c r="O68" s="158"/>
      <c r="P68" s="158"/>
      <c r="Q68" s="158"/>
      <c r="R68" s="412" t="s">
        <v>222</v>
      </c>
      <c r="S68" s="412"/>
      <c r="T68" s="156" t="s">
        <v>109</v>
      </c>
      <c r="U68" s="156"/>
      <c r="V68" s="156"/>
      <c r="W68" s="156"/>
      <c r="X68" s="156"/>
      <c r="Y68" s="156"/>
      <c r="Z68" s="158" t="str">
        <f>O16</f>
        <v>Е.И. Шрамкова</v>
      </c>
      <c r="AA68" s="158"/>
      <c r="AB68" s="158"/>
      <c r="AC68" s="158"/>
      <c r="AD68" s="158"/>
    </row>
    <row r="69" spans="1:30" ht="15.75">
      <c r="A69" s="156" t="s">
        <v>110</v>
      </c>
      <c r="B69" s="156"/>
      <c r="C69" s="156"/>
      <c r="D69" s="156"/>
      <c r="E69" s="156"/>
      <c r="F69" s="156"/>
      <c r="G69" s="156" t="s">
        <v>106</v>
      </c>
      <c r="H69" s="156"/>
      <c r="I69" s="156"/>
      <c r="J69" s="156"/>
      <c r="K69" s="156"/>
      <c r="L69" s="156"/>
      <c r="M69" s="158"/>
      <c r="N69" s="158"/>
      <c r="O69" s="158"/>
      <c r="P69" s="158"/>
      <c r="Q69" s="158"/>
      <c r="R69" s="158"/>
      <c r="S69" s="53"/>
      <c r="T69" s="156"/>
      <c r="U69" s="157" t="s">
        <v>111</v>
      </c>
      <c r="V69" s="157"/>
      <c r="W69" s="157"/>
      <c r="X69" s="156"/>
      <c r="Y69" s="156"/>
      <c r="Z69" s="158"/>
      <c r="AA69" s="158"/>
      <c r="AB69" s="158"/>
      <c r="AC69" s="158"/>
      <c r="AD69" s="158"/>
    </row>
    <row r="70" spans="1:30" ht="15.75">
      <c r="A70" s="156"/>
      <c r="B70" s="156"/>
      <c r="C70" s="156"/>
      <c r="D70" s="156"/>
      <c r="E70" s="156"/>
      <c r="F70" s="156"/>
      <c r="G70" s="156" t="s">
        <v>107</v>
      </c>
      <c r="H70" s="156"/>
      <c r="I70" s="156"/>
      <c r="J70" s="156"/>
      <c r="K70" s="156"/>
      <c r="L70" s="156"/>
      <c r="M70" s="158"/>
      <c r="N70" s="158"/>
      <c r="O70" s="158"/>
      <c r="P70" s="158"/>
      <c r="Q70" s="158"/>
      <c r="R70" s="158"/>
      <c r="S70" s="53" t="s">
        <v>112</v>
      </c>
      <c r="T70" s="156" t="s">
        <v>109</v>
      </c>
      <c r="U70" s="156"/>
      <c r="V70" s="156"/>
      <c r="W70" s="156"/>
      <c r="X70" s="156"/>
      <c r="Y70" s="156"/>
      <c r="Z70" s="158" t="s">
        <v>113</v>
      </c>
      <c r="AA70" s="158"/>
      <c r="AB70" s="158"/>
      <c r="AC70" s="158"/>
      <c r="AD70" s="158"/>
    </row>
    <row r="71" spans="1:30" ht="15.75">
      <c r="A71" s="156"/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8"/>
      <c r="N71" s="158"/>
      <c r="O71" s="158"/>
      <c r="P71" s="158"/>
      <c r="Q71" s="158"/>
      <c r="R71" s="158"/>
      <c r="S71" s="53"/>
      <c r="T71" s="156"/>
      <c r="U71" s="157" t="s">
        <v>111</v>
      </c>
      <c r="V71" s="157"/>
      <c r="W71" s="156"/>
      <c r="X71" s="156"/>
      <c r="Y71" s="156"/>
      <c r="Z71" s="158"/>
      <c r="AA71" s="158"/>
      <c r="AB71" s="158"/>
      <c r="AC71" s="158"/>
      <c r="AD71" s="158"/>
    </row>
    <row r="72" spans="1:30">
      <c r="A72" s="276"/>
      <c r="B72" s="276"/>
      <c r="C72" s="276"/>
      <c r="D72" s="276"/>
      <c r="E72" s="276"/>
      <c r="F72" s="276"/>
      <c r="G72" s="276"/>
      <c r="H72" s="276"/>
      <c r="I72" s="276"/>
      <c r="J72" s="276"/>
      <c r="K72" s="276"/>
      <c r="L72" s="276"/>
      <c r="M72" s="277"/>
      <c r="N72" s="277"/>
      <c r="O72" s="277"/>
      <c r="P72" s="277"/>
      <c r="Q72" s="277"/>
      <c r="R72" s="277"/>
      <c r="S72" s="277"/>
      <c r="T72" s="276"/>
      <c r="U72" s="276"/>
      <c r="V72" s="276"/>
      <c r="W72" s="276"/>
      <c r="X72" s="276"/>
      <c r="Y72" s="276"/>
      <c r="Z72" s="277"/>
      <c r="AA72" s="277"/>
      <c r="AB72" s="277"/>
      <c r="AC72" s="277"/>
      <c r="AD72" s="277"/>
    </row>
    <row r="73" spans="1:30">
      <c r="T73" s="276"/>
      <c r="U73" s="276"/>
      <c r="V73" s="276"/>
      <c r="W73" s="276"/>
      <c r="X73" s="276"/>
      <c r="Y73" s="276"/>
    </row>
  </sheetData>
  <mergeCells count="209">
    <mergeCell ref="Z9:AD10"/>
    <mergeCell ref="Z11:AD12"/>
    <mergeCell ref="M3:Y4"/>
    <mergeCell ref="Z13:AD14"/>
    <mergeCell ref="Z15:AD16"/>
    <mergeCell ref="W19:Y20"/>
    <mergeCell ref="Z18:AD19"/>
    <mergeCell ref="H21:I23"/>
    <mergeCell ref="Z41:AD42"/>
    <mergeCell ref="W42:Y43"/>
    <mergeCell ref="Z43:AD43"/>
    <mergeCell ref="Z20:AD20"/>
    <mergeCell ref="A17:K17"/>
    <mergeCell ref="A18:F18"/>
    <mergeCell ref="H18:L18"/>
    <mergeCell ref="M18:Y18"/>
    <mergeCell ref="A19:D19"/>
    <mergeCell ref="H19:K19"/>
    <mergeCell ref="M19:S19"/>
    <mergeCell ref="T19:V19"/>
    <mergeCell ref="A20:D20"/>
    <mergeCell ref="H20:K20"/>
    <mergeCell ref="M20:S20"/>
    <mergeCell ref="T20:V20"/>
    <mergeCell ref="A64:D64"/>
    <mergeCell ref="H64:I64"/>
    <mergeCell ref="A65:D65"/>
    <mergeCell ref="H65:I65"/>
    <mergeCell ref="R68:S68"/>
    <mergeCell ref="G19:G20"/>
    <mergeCell ref="G42:G43"/>
    <mergeCell ref="J21:J23"/>
    <mergeCell ref="J44:J46"/>
    <mergeCell ref="K21:K23"/>
    <mergeCell ref="K44:K46"/>
    <mergeCell ref="L21:L23"/>
    <mergeCell ref="L44:L46"/>
    <mergeCell ref="M21:M23"/>
    <mergeCell ref="M44:M46"/>
    <mergeCell ref="N21:N23"/>
    <mergeCell ref="N44:N46"/>
    <mergeCell ref="O21:O23"/>
    <mergeCell ref="O44:O46"/>
    <mergeCell ref="P21:P23"/>
    <mergeCell ref="P44:P46"/>
    <mergeCell ref="Q21:Q23"/>
    <mergeCell ref="Q44:Q46"/>
    <mergeCell ref="R21:R23"/>
    <mergeCell ref="A59:D59"/>
    <mergeCell ref="H59:I59"/>
    <mergeCell ref="A60:D60"/>
    <mergeCell ref="H60:I60"/>
    <mergeCell ref="A61:D61"/>
    <mergeCell ref="H61:I61"/>
    <mergeCell ref="A62:D62"/>
    <mergeCell ref="H62:I62"/>
    <mergeCell ref="A63:D63"/>
    <mergeCell ref="H63:I63"/>
    <mergeCell ref="A54:D54"/>
    <mergeCell ref="H54:I54"/>
    <mergeCell ref="A55:D55"/>
    <mergeCell ref="H55:I55"/>
    <mergeCell ref="A56:D56"/>
    <mergeCell ref="H56:I56"/>
    <mergeCell ref="A57:D57"/>
    <mergeCell ref="H57:I57"/>
    <mergeCell ref="A58:D58"/>
    <mergeCell ref="H58:I58"/>
    <mergeCell ref="A48:D48"/>
    <mergeCell ref="H48:I48"/>
    <mergeCell ref="A49:D49"/>
    <mergeCell ref="H49:I49"/>
    <mergeCell ref="A50:D50"/>
    <mergeCell ref="H50:I50"/>
    <mergeCell ref="A52:D52"/>
    <mergeCell ref="H52:I52"/>
    <mergeCell ref="A53:D53"/>
    <mergeCell ref="H53:I53"/>
    <mergeCell ref="A51:D51"/>
    <mergeCell ref="H51:I51"/>
    <mergeCell ref="A44:D44"/>
    <mergeCell ref="Z44:AD44"/>
    <mergeCell ref="A45:D45"/>
    <mergeCell ref="Z45:AA45"/>
    <mergeCell ref="AB45:AC45"/>
    <mergeCell ref="A46:D46"/>
    <mergeCell ref="A47:D47"/>
    <mergeCell ref="H47:I47"/>
    <mergeCell ref="R44:R46"/>
    <mergeCell ref="S44:S46"/>
    <mergeCell ref="T44:T46"/>
    <mergeCell ref="U44:U46"/>
    <mergeCell ref="V44:V46"/>
    <mergeCell ref="W44:W46"/>
    <mergeCell ref="X44:X46"/>
    <mergeCell ref="Y44:Y46"/>
    <mergeCell ref="AD45:AD46"/>
    <mergeCell ref="H44:I46"/>
    <mergeCell ref="A41:F41"/>
    <mergeCell ref="H41:L41"/>
    <mergeCell ref="M41:Y41"/>
    <mergeCell ref="A42:D42"/>
    <mergeCell ref="H42:K42"/>
    <mergeCell ref="M42:S42"/>
    <mergeCell ref="T42:U42"/>
    <mergeCell ref="A43:D43"/>
    <mergeCell ref="H43:K43"/>
    <mergeCell ref="M43:S43"/>
    <mergeCell ref="T43:U43"/>
    <mergeCell ref="A35:D35"/>
    <mergeCell ref="H35:I35"/>
    <mergeCell ref="A36:D36"/>
    <mergeCell ref="H36:I36"/>
    <mergeCell ref="A37:D37"/>
    <mergeCell ref="H37:I37"/>
    <mergeCell ref="A38:D38"/>
    <mergeCell ref="H38:I38"/>
    <mergeCell ref="A39:D39"/>
    <mergeCell ref="H39:I39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Z21:AD21"/>
    <mergeCell ref="A22:D22"/>
    <mergeCell ref="Z22:AA22"/>
    <mergeCell ref="AB22:AC22"/>
    <mergeCell ref="A23:D23"/>
    <mergeCell ref="A24:D24"/>
    <mergeCell ref="H24:I24"/>
    <mergeCell ref="S21:S23"/>
    <mergeCell ref="T21:T23"/>
    <mergeCell ref="U21:U23"/>
    <mergeCell ref="V21:V23"/>
    <mergeCell ref="W21:W23"/>
    <mergeCell ref="X21:X23"/>
    <mergeCell ref="Y21:Y23"/>
    <mergeCell ref="AD22:AD23"/>
    <mergeCell ref="A15:C15"/>
    <mergeCell ref="D15:F15"/>
    <mergeCell ref="G15:H15"/>
    <mergeCell ref="I15:K15"/>
    <mergeCell ref="A16:C16"/>
    <mergeCell ref="D16:F16"/>
    <mergeCell ref="G16:H16"/>
    <mergeCell ref="I16:K16"/>
    <mergeCell ref="O16:Y16"/>
    <mergeCell ref="A13:C13"/>
    <mergeCell ref="D13:F13"/>
    <mergeCell ref="G13:H13"/>
    <mergeCell ref="I13:K13"/>
    <mergeCell ref="A14:C14"/>
    <mergeCell ref="D14:F14"/>
    <mergeCell ref="G14:H14"/>
    <mergeCell ref="I14:K14"/>
    <mergeCell ref="T14:Y14"/>
    <mergeCell ref="A11:C11"/>
    <mergeCell ref="D11:F11"/>
    <mergeCell ref="G11:H11"/>
    <mergeCell ref="I11:K11"/>
    <mergeCell ref="A12:C12"/>
    <mergeCell ref="D12:F12"/>
    <mergeCell ref="G12:H12"/>
    <mergeCell ref="I12:K12"/>
    <mergeCell ref="O12:X12"/>
    <mergeCell ref="A9:C9"/>
    <mergeCell ref="D9:F9"/>
    <mergeCell ref="G9:H9"/>
    <mergeCell ref="I9:K9"/>
    <mergeCell ref="A10:C10"/>
    <mergeCell ref="D10:F10"/>
    <mergeCell ref="G10:H10"/>
    <mergeCell ref="I10:K10"/>
    <mergeCell ref="T10:U10"/>
    <mergeCell ref="Z6:AD6"/>
    <mergeCell ref="A7:F7"/>
    <mergeCell ref="G7:H7"/>
    <mergeCell ref="I7:K7"/>
    <mergeCell ref="Z7:AD7"/>
    <mergeCell ref="A8:F8"/>
    <mergeCell ref="G8:H8"/>
    <mergeCell ref="I8:K8"/>
    <mergeCell ref="Z8:AD8"/>
    <mergeCell ref="A1:K1"/>
    <mergeCell ref="Z1:AD1"/>
    <mergeCell ref="D2:G2"/>
    <mergeCell ref="H2:K2"/>
    <mergeCell ref="Z2:AD2"/>
    <mergeCell ref="D3:G3"/>
    <mergeCell ref="H3:K3"/>
    <mergeCell ref="Z3:AD3"/>
    <mergeCell ref="D5:F5"/>
  </mergeCells>
  <pageMargins left="0.53030303030303005" right="0.35700757575757602" top="0.94602272727272696" bottom="0.75" header="0.3" footer="0.3"/>
  <pageSetup paperSize="9" scale="46" orientation="landscape" r:id="rId1"/>
  <rowBreaks count="1" manualBreakCount="1">
    <brk id="3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CCFF"/>
  </sheetPr>
  <dimension ref="A1:AD77"/>
  <sheetViews>
    <sheetView tabSelected="1" view="pageBreakPreview" topLeftCell="A42" zoomScale="60" zoomScaleNormal="68" zoomScalePageLayoutView="51" workbookViewId="0">
      <selection activeCell="AD68" sqref="AD68"/>
    </sheetView>
  </sheetViews>
  <sheetFormatPr defaultColWidth="9" defaultRowHeight="15"/>
  <cols>
    <col min="1" max="7" width="5.7109375" customWidth="1"/>
    <col min="8" max="9" width="6.7109375" customWidth="1"/>
    <col min="10" max="21" width="12.7109375" customWidth="1"/>
    <col min="22" max="29" width="9.7109375" customWidth="1"/>
    <col min="30" max="30" width="10.85546875" customWidth="1"/>
  </cols>
  <sheetData>
    <row r="1" spans="1:30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94" t="s">
        <v>1</v>
      </c>
      <c r="AA1" s="394"/>
      <c r="AB1" s="394"/>
      <c r="AC1" s="394"/>
      <c r="AD1" s="394"/>
    </row>
    <row r="2" spans="1:30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94" t="s">
        <v>4</v>
      </c>
      <c r="AA2" s="394"/>
      <c r="AB2" s="394"/>
      <c r="AC2" s="394"/>
      <c r="AD2" s="394"/>
    </row>
    <row r="3" spans="1:30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48"/>
      <c r="N3" s="397" t="s">
        <v>313</v>
      </c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8" t="s">
        <v>6</v>
      </c>
      <c r="AA3" s="398"/>
      <c r="AB3" s="398"/>
      <c r="AC3" s="398"/>
      <c r="AD3" s="398"/>
    </row>
    <row r="4" spans="1:30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48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48"/>
      <c r="AA4" s="48"/>
      <c r="AB4" s="48"/>
      <c r="AC4" s="48"/>
      <c r="AD4" s="48"/>
    </row>
    <row r="5" spans="1:30">
      <c r="A5" s="6" t="s">
        <v>7</v>
      </c>
      <c r="B5" s="7" t="s">
        <v>312</v>
      </c>
      <c r="C5" s="8" t="s">
        <v>8</v>
      </c>
      <c r="D5" s="839" t="s">
        <v>282</v>
      </c>
      <c r="E5" s="839"/>
      <c r="F5" s="839"/>
      <c r="G5" s="9" t="s">
        <v>130</v>
      </c>
      <c r="H5" s="2"/>
      <c r="I5" s="2"/>
      <c r="J5" s="2"/>
      <c r="K5" s="2"/>
      <c r="L5" s="2"/>
      <c r="M5" s="2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2"/>
      <c r="AA5" s="2"/>
      <c r="AB5" s="2"/>
      <c r="AC5" s="3"/>
      <c r="AD5" s="3"/>
    </row>
    <row r="6" spans="1:30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384" t="s">
        <v>11</v>
      </c>
      <c r="AA6" s="385"/>
      <c r="AB6" s="385"/>
      <c r="AC6" s="385"/>
      <c r="AD6" s="386"/>
    </row>
    <row r="7" spans="1:30">
      <c r="A7" s="840" t="s">
        <v>12</v>
      </c>
      <c r="B7" s="841"/>
      <c r="C7" s="841"/>
      <c r="D7" s="841"/>
      <c r="E7" s="841"/>
      <c r="F7" s="841"/>
      <c r="G7" s="842" t="s">
        <v>13</v>
      </c>
      <c r="H7" s="843"/>
      <c r="I7" s="841" t="s">
        <v>14</v>
      </c>
      <c r="J7" s="841"/>
      <c r="K7" s="841"/>
      <c r="L7" s="844"/>
      <c r="M7" s="3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6" t="s">
        <v>15</v>
      </c>
      <c r="Z7" s="391">
        <v>504202</v>
      </c>
      <c r="AA7" s="392"/>
      <c r="AB7" s="392"/>
      <c r="AC7" s="392"/>
      <c r="AD7" s="393"/>
    </row>
    <row r="8" spans="1:30">
      <c r="A8" s="845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846"/>
      <c r="M8" s="3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03"/>
      <c r="AA8" s="405"/>
      <c r="AB8" s="405"/>
      <c r="AC8" s="405"/>
      <c r="AD8" s="406"/>
    </row>
    <row r="9" spans="1:30" ht="15.75">
      <c r="A9" s="847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846"/>
      <c r="M9" s="50"/>
      <c r="N9" s="51"/>
      <c r="O9" s="51"/>
      <c r="P9" s="47"/>
      <c r="Q9" s="47"/>
      <c r="R9" s="47"/>
      <c r="S9" s="47"/>
      <c r="T9" s="47"/>
      <c r="U9" s="47"/>
      <c r="V9" s="47"/>
      <c r="W9" s="47"/>
      <c r="X9" s="47"/>
      <c r="Y9" s="121" t="s">
        <v>23</v>
      </c>
      <c r="Z9" s="408"/>
      <c r="AA9" s="410"/>
      <c r="AB9" s="410"/>
      <c r="AC9" s="410"/>
      <c r="AD9" s="411"/>
    </row>
    <row r="10" spans="1:30" ht="15.75">
      <c r="A10" s="845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846"/>
      <c r="M10" s="3"/>
      <c r="N10" s="49"/>
      <c r="O10" s="49"/>
      <c r="P10" s="52" t="s">
        <v>7</v>
      </c>
      <c r="Q10" s="160" t="s">
        <v>314</v>
      </c>
      <c r="R10" s="103" t="s">
        <v>8</v>
      </c>
      <c r="S10" s="825" t="s">
        <v>282</v>
      </c>
      <c r="T10" s="825"/>
      <c r="U10" s="162" t="s">
        <v>130</v>
      </c>
      <c r="V10" s="106"/>
      <c r="W10" s="53"/>
      <c r="X10" s="53"/>
      <c r="Y10" s="49"/>
      <c r="Z10" s="408"/>
      <c r="AA10" s="410"/>
      <c r="AB10" s="410"/>
      <c r="AC10" s="410"/>
      <c r="AD10" s="411"/>
    </row>
    <row r="11" spans="1:30" ht="15.75">
      <c r="A11" s="848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849"/>
      <c r="M11" s="3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53"/>
      <c r="Y11" s="49"/>
      <c r="Z11" s="408"/>
      <c r="AA11" s="410"/>
      <c r="AB11" s="410"/>
      <c r="AC11" s="410"/>
      <c r="AD11" s="411"/>
    </row>
    <row r="12" spans="1:30" ht="15.75">
      <c r="A12" s="845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850"/>
      <c r="M12" s="3"/>
      <c r="N12" s="49" t="s">
        <v>28</v>
      </c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47"/>
      <c r="Y12" s="121" t="s">
        <v>30</v>
      </c>
      <c r="Z12" s="408"/>
      <c r="AA12" s="410"/>
      <c r="AB12" s="410"/>
      <c r="AC12" s="410"/>
      <c r="AD12" s="411"/>
    </row>
    <row r="13" spans="1:30" ht="15.75">
      <c r="A13" s="692" t="s">
        <v>31</v>
      </c>
      <c r="B13" s="693"/>
      <c r="C13" s="693"/>
      <c r="D13" s="420"/>
      <c r="E13" s="421"/>
      <c r="F13" s="422"/>
      <c r="G13" s="423"/>
      <c r="H13" s="424"/>
      <c r="I13" s="425">
        <v>13</v>
      </c>
      <c r="J13" s="425"/>
      <c r="K13" s="425"/>
      <c r="L13" s="426"/>
      <c r="M13" s="3"/>
      <c r="N13" s="49"/>
      <c r="O13" s="49"/>
      <c r="P13" s="53"/>
      <c r="Q13" s="53"/>
      <c r="R13" s="53"/>
      <c r="S13" s="53"/>
      <c r="T13" s="53"/>
      <c r="U13" s="53"/>
      <c r="V13" s="53" t="s">
        <v>224</v>
      </c>
      <c r="W13" s="53"/>
      <c r="X13" s="53"/>
      <c r="Y13" s="49"/>
      <c r="Z13" s="408"/>
      <c r="AA13" s="410"/>
      <c r="AB13" s="410"/>
      <c r="AC13" s="410"/>
      <c r="AD13" s="411"/>
    </row>
    <row r="14" spans="1:30" ht="15.75">
      <c r="A14" s="697" t="s">
        <v>32</v>
      </c>
      <c r="B14" s="698"/>
      <c r="C14" s="698"/>
      <c r="D14" s="427"/>
      <c r="E14" s="428"/>
      <c r="F14" s="429"/>
      <c r="G14" s="430"/>
      <c r="H14" s="431"/>
      <c r="I14" s="425">
        <v>2</v>
      </c>
      <c r="J14" s="425"/>
      <c r="K14" s="425"/>
      <c r="L14" s="426"/>
      <c r="M14" s="3"/>
      <c r="N14" s="49" t="s">
        <v>33</v>
      </c>
      <c r="O14" s="49"/>
      <c r="P14" s="49"/>
      <c r="Q14" s="49"/>
      <c r="R14" s="49"/>
      <c r="S14" s="49"/>
      <c r="T14" s="432"/>
      <c r="U14" s="432"/>
      <c r="V14" s="432"/>
      <c r="W14" s="432"/>
      <c r="X14" s="432"/>
      <c r="Y14" s="432"/>
      <c r="Z14" s="408"/>
      <c r="AA14" s="410"/>
      <c r="AB14" s="410"/>
      <c r="AC14" s="410"/>
      <c r="AD14" s="411"/>
    </row>
    <row r="15" spans="1:30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50"/>
      <c r="M15" s="3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08"/>
      <c r="AA15" s="410"/>
      <c r="AB15" s="410"/>
      <c r="AC15" s="410"/>
      <c r="AD15" s="411"/>
    </row>
    <row r="16" spans="1:30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61"/>
      <c r="M16" s="3"/>
      <c r="N16" s="49" t="s">
        <v>225</v>
      </c>
      <c r="O16" s="49"/>
      <c r="P16" s="851" t="s">
        <v>35</v>
      </c>
      <c r="Q16" s="851"/>
      <c r="R16" s="851"/>
      <c r="S16" s="851"/>
      <c r="T16" s="851"/>
      <c r="U16" s="851"/>
      <c r="V16" s="851"/>
      <c r="W16" s="851"/>
      <c r="X16" s="851"/>
      <c r="Y16" s="851"/>
      <c r="Z16" s="451"/>
      <c r="AA16" s="453"/>
      <c r="AB16" s="453"/>
      <c r="AC16" s="453"/>
      <c r="AD16" s="454"/>
    </row>
    <row r="17" spans="1:30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3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3"/>
      <c r="AA17" s="3"/>
      <c r="AB17" s="3"/>
      <c r="AC17" s="3"/>
      <c r="AD17" s="3"/>
    </row>
    <row r="18" spans="1:30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6" t="s">
        <v>40</v>
      </c>
      <c r="O18" s="476"/>
      <c r="P18" s="476"/>
      <c r="Q18" s="476"/>
      <c r="R18" s="476"/>
      <c r="S18" s="476"/>
      <c r="T18" s="476"/>
      <c r="U18" s="476"/>
      <c r="V18" s="476"/>
      <c r="W18" s="476"/>
      <c r="X18" s="477"/>
      <c r="Y18" s="477"/>
      <c r="Z18" s="531" t="s">
        <v>41</v>
      </c>
      <c r="AA18" s="533"/>
      <c r="AB18" s="533"/>
      <c r="AC18" s="533"/>
      <c r="AD18" s="534"/>
    </row>
    <row r="19" spans="1:30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4"/>
      <c r="L19" s="445"/>
      <c r="M19" s="57" t="s">
        <v>46</v>
      </c>
      <c r="N19" s="443" t="s">
        <v>47</v>
      </c>
      <c r="O19" s="538"/>
      <c r="P19" s="444"/>
      <c r="Q19" s="445"/>
      <c r="R19" s="445"/>
      <c r="S19" s="446"/>
      <c r="T19" s="447" t="s">
        <v>48</v>
      </c>
      <c r="U19" s="606"/>
      <c r="V19" s="723" t="s">
        <v>49</v>
      </c>
      <c r="W19" s="689"/>
      <c r="X19" s="865"/>
      <c r="Y19" s="690"/>
      <c r="Z19" s="535"/>
      <c r="AA19" s="536"/>
      <c r="AB19" s="536"/>
      <c r="AC19" s="536"/>
      <c r="AD19" s="537"/>
    </row>
    <row r="20" spans="1:30">
      <c r="A20" s="542"/>
      <c r="B20" s="542"/>
      <c r="C20" s="542"/>
      <c r="D20" s="542"/>
      <c r="E20" s="15"/>
      <c r="F20" s="12"/>
      <c r="G20" s="442"/>
      <c r="H20" s="469"/>
      <c r="I20" s="441"/>
      <c r="J20" s="441"/>
      <c r="K20" s="441"/>
      <c r="L20" s="470"/>
      <c r="M20" s="60"/>
      <c r="N20" s="469"/>
      <c r="O20" s="543"/>
      <c r="P20" s="441"/>
      <c r="Q20" s="470"/>
      <c r="R20" s="470"/>
      <c r="S20" s="471"/>
      <c r="T20" s="472"/>
      <c r="U20" s="605"/>
      <c r="V20" s="724"/>
      <c r="W20" s="566"/>
      <c r="X20" s="567"/>
      <c r="Y20" s="691"/>
      <c r="Z20" s="478" t="s">
        <v>50</v>
      </c>
      <c r="AA20" s="479"/>
      <c r="AB20" s="479"/>
      <c r="AC20" s="479"/>
      <c r="AD20" s="479"/>
    </row>
    <row r="21" spans="1:30" ht="19.5" customHeight="1">
      <c r="A21" s="852"/>
      <c r="B21" s="656"/>
      <c r="C21" s="656"/>
      <c r="D21" s="657"/>
      <c r="E21" s="17"/>
      <c r="F21" s="16"/>
      <c r="G21" s="16"/>
      <c r="H21" s="489" t="s">
        <v>226</v>
      </c>
      <c r="I21" s="491"/>
      <c r="J21" s="539" t="s">
        <v>52</v>
      </c>
      <c r="K21" s="491" t="s">
        <v>53</v>
      </c>
      <c r="L21" s="490" t="s">
        <v>162</v>
      </c>
      <c r="M21" s="633" t="s">
        <v>91</v>
      </c>
      <c r="N21" s="489" t="s">
        <v>315</v>
      </c>
      <c r="O21" s="491" t="s">
        <v>227</v>
      </c>
      <c r="P21" s="491" t="s">
        <v>228</v>
      </c>
      <c r="Q21" s="491" t="s">
        <v>138</v>
      </c>
      <c r="R21" s="498" t="s">
        <v>171</v>
      </c>
      <c r="S21" s="498"/>
      <c r="T21" s="684" t="s">
        <v>229</v>
      </c>
      <c r="U21" s="490" t="s">
        <v>234</v>
      </c>
      <c r="V21" s="491" t="s">
        <v>227</v>
      </c>
      <c r="W21" s="491" t="str">
        <f>Q21</f>
        <v>Компот из свежих яблок</v>
      </c>
      <c r="X21" s="498" t="s">
        <v>171</v>
      </c>
      <c r="Y21" s="685"/>
      <c r="Z21" s="499" t="s">
        <v>63</v>
      </c>
      <c r="AA21" s="499"/>
      <c r="AB21" s="500"/>
      <c r="AC21" s="500"/>
      <c r="AD21" s="501"/>
    </row>
    <row r="22" spans="1:30" ht="39.950000000000003" customHeight="1">
      <c r="A22" s="853"/>
      <c r="B22" s="854"/>
      <c r="C22" s="854"/>
      <c r="D22" s="855"/>
      <c r="E22" s="5"/>
      <c r="F22" s="18"/>
      <c r="G22" s="18"/>
      <c r="H22" s="489"/>
      <c r="I22" s="491"/>
      <c r="J22" s="540"/>
      <c r="K22" s="491"/>
      <c r="L22" s="490"/>
      <c r="M22" s="633"/>
      <c r="N22" s="489"/>
      <c r="O22" s="491"/>
      <c r="P22" s="491"/>
      <c r="Q22" s="491"/>
      <c r="R22" s="498"/>
      <c r="S22" s="498"/>
      <c r="T22" s="684"/>
      <c r="U22" s="490"/>
      <c r="V22" s="491"/>
      <c r="W22" s="491"/>
      <c r="X22" s="498"/>
      <c r="Y22" s="685"/>
      <c r="Z22" s="505" t="s">
        <v>64</v>
      </c>
      <c r="AA22" s="506"/>
      <c r="AB22" s="507" t="s">
        <v>65</v>
      </c>
      <c r="AC22" s="508"/>
      <c r="AD22" s="509" t="s">
        <v>66</v>
      </c>
    </row>
    <row r="23" spans="1:30" ht="54.75" customHeight="1">
      <c r="A23" s="856"/>
      <c r="B23" s="857"/>
      <c r="C23" s="857"/>
      <c r="D23" s="478"/>
      <c r="E23" s="20"/>
      <c r="F23" s="19"/>
      <c r="G23" s="19"/>
      <c r="H23" s="489"/>
      <c r="I23" s="491"/>
      <c r="J23" s="541"/>
      <c r="K23" s="491"/>
      <c r="L23" s="490"/>
      <c r="M23" s="633"/>
      <c r="N23" s="489"/>
      <c r="O23" s="491"/>
      <c r="P23" s="491"/>
      <c r="Q23" s="491"/>
      <c r="R23" s="498"/>
      <c r="S23" s="498"/>
      <c r="T23" s="684"/>
      <c r="U23" s="490"/>
      <c r="V23" s="491"/>
      <c r="W23" s="491"/>
      <c r="X23" s="498"/>
      <c r="Y23" s="685"/>
      <c r="Z23" s="124" t="s">
        <v>67</v>
      </c>
      <c r="AA23" s="124" t="s">
        <v>68</v>
      </c>
      <c r="AB23" s="124" t="s">
        <v>69</v>
      </c>
      <c r="AC23" s="124" t="s">
        <v>70</v>
      </c>
      <c r="AD23" s="508"/>
    </row>
    <row r="24" spans="1:30" ht="15.75" customHeight="1">
      <c r="A24" s="858">
        <v>1</v>
      </c>
      <c r="B24" s="858"/>
      <c r="C24" s="858"/>
      <c r="D24" s="858"/>
      <c r="E24" s="21"/>
      <c r="F24" s="22"/>
      <c r="G24" s="23" t="s">
        <v>71</v>
      </c>
      <c r="H24" s="859">
        <v>3</v>
      </c>
      <c r="I24" s="860"/>
      <c r="J24" s="62">
        <v>4</v>
      </c>
      <c r="K24" s="62">
        <v>5</v>
      </c>
      <c r="L24" s="62">
        <v>6</v>
      </c>
      <c r="M24" s="62">
        <v>7</v>
      </c>
      <c r="N24" s="62">
        <v>8</v>
      </c>
      <c r="O24" s="62">
        <v>9</v>
      </c>
      <c r="P24" s="62">
        <v>10</v>
      </c>
      <c r="Q24" s="62">
        <v>11</v>
      </c>
      <c r="R24" s="62">
        <v>12</v>
      </c>
      <c r="S24" s="62">
        <v>13</v>
      </c>
      <c r="T24" s="62">
        <v>14</v>
      </c>
      <c r="U24" s="62">
        <v>15</v>
      </c>
      <c r="V24" s="62">
        <v>16</v>
      </c>
      <c r="W24" s="62">
        <v>17</v>
      </c>
      <c r="X24" s="62">
        <v>18</v>
      </c>
      <c r="Y24" s="62">
        <v>19</v>
      </c>
      <c r="Z24" s="62">
        <v>20</v>
      </c>
      <c r="AA24" s="62">
        <v>21</v>
      </c>
      <c r="AB24" s="62">
        <v>22</v>
      </c>
      <c r="AC24" s="62">
        <v>23</v>
      </c>
      <c r="AD24" s="62">
        <v>24</v>
      </c>
    </row>
    <row r="25" spans="1:30" ht="15.75">
      <c r="A25" s="524" t="s">
        <v>72</v>
      </c>
      <c r="B25" s="524"/>
      <c r="C25" s="524"/>
      <c r="D25" s="524"/>
      <c r="E25" s="25">
        <f>I14</f>
        <v>2</v>
      </c>
      <c r="F25" s="25">
        <f>I13</f>
        <v>13</v>
      </c>
      <c r="G25" s="26" t="s">
        <v>126</v>
      </c>
      <c r="H25" s="861"/>
      <c r="I25" s="862"/>
      <c r="J25" s="66"/>
      <c r="K25" s="66"/>
      <c r="L25" s="96"/>
      <c r="M25" s="68"/>
      <c r="N25" s="27"/>
      <c r="O25" s="69"/>
      <c r="P25" s="66"/>
      <c r="Q25" s="96"/>
      <c r="R25" s="96"/>
      <c r="S25" s="109"/>
      <c r="T25" s="69"/>
      <c r="U25" s="96"/>
      <c r="V25" s="27"/>
      <c r="W25" s="66"/>
      <c r="X25" s="96"/>
      <c r="Y25" s="109"/>
      <c r="Z25" s="125"/>
      <c r="AA25" s="126"/>
      <c r="AB25" s="127"/>
      <c r="AC25" s="128"/>
      <c r="AD25" s="129"/>
    </row>
    <row r="26" spans="1:30" ht="15.75">
      <c r="A26" s="525" t="s">
        <v>74</v>
      </c>
      <c r="B26" s="525"/>
      <c r="C26" s="525"/>
      <c r="D26" s="525"/>
      <c r="E26" s="28"/>
      <c r="F26" s="29"/>
      <c r="G26" s="30" t="s">
        <v>126</v>
      </c>
      <c r="H26" s="863"/>
      <c r="I26" s="864"/>
      <c r="J26" s="70"/>
      <c r="K26" s="70"/>
      <c r="L26" s="110"/>
      <c r="M26" s="72"/>
      <c r="N26" s="31"/>
      <c r="O26" s="73"/>
      <c r="P26" s="70"/>
      <c r="Q26" s="110"/>
      <c r="R26" s="110"/>
      <c r="S26" s="111"/>
      <c r="T26" s="73"/>
      <c r="U26" s="73"/>
      <c r="V26" s="31"/>
      <c r="W26" s="70"/>
      <c r="X26" s="110"/>
      <c r="Y26" s="111"/>
      <c r="Z26" s="130"/>
      <c r="AA26" s="131"/>
      <c r="AB26" s="132"/>
      <c r="AC26" s="133"/>
      <c r="AD26" s="134"/>
    </row>
    <row r="27" spans="1:30" ht="24.95" customHeight="1">
      <c r="A27" s="515" t="s">
        <v>75</v>
      </c>
      <c r="B27" s="515"/>
      <c r="C27" s="515"/>
      <c r="D27" s="515"/>
      <c r="E27" s="33">
        <f>E25</f>
        <v>2</v>
      </c>
      <c r="F27" s="33">
        <f>F25</f>
        <v>13</v>
      </c>
      <c r="G27" s="26" t="s">
        <v>126</v>
      </c>
      <c r="H27" s="680"/>
      <c r="I27" s="681"/>
      <c r="J27" s="75"/>
      <c r="K27" s="75"/>
      <c r="L27" s="112"/>
      <c r="M27" s="77"/>
      <c r="N27" s="78"/>
      <c r="O27" s="79">
        <v>2.1999999999999999E-2</v>
      </c>
      <c r="P27" s="75"/>
      <c r="Q27" s="112"/>
      <c r="R27" s="112"/>
      <c r="S27" s="113"/>
      <c r="T27" s="79"/>
      <c r="U27" s="74"/>
      <c r="V27" s="79">
        <v>2.1999999999999999E-2</v>
      </c>
      <c r="W27" s="75"/>
      <c r="X27" s="112"/>
      <c r="Y27" s="113"/>
      <c r="Z27" s="79">
        <f>SUM(H27:U27)</f>
        <v>2.1999999999999999E-2</v>
      </c>
      <c r="AA27" s="136">
        <f>Z27*F27</f>
        <v>0.28599999999999998</v>
      </c>
      <c r="AB27" s="137">
        <f>SUM(V27:X27)</f>
        <v>2.1999999999999999E-2</v>
      </c>
      <c r="AC27" s="138">
        <f>AB27*E27</f>
        <v>4.3999999999999997E-2</v>
      </c>
      <c r="AD27" s="139">
        <f>AC27+AA27</f>
        <v>0.32999999999999996</v>
      </c>
    </row>
    <row r="28" spans="1:30" ht="24.95" customHeight="1">
      <c r="A28" s="520" t="s">
        <v>76</v>
      </c>
      <c r="B28" s="520"/>
      <c r="C28" s="520"/>
      <c r="D28" s="520"/>
      <c r="E28" s="33">
        <f>E25</f>
        <v>2</v>
      </c>
      <c r="F28" s="33">
        <f>F27</f>
        <v>13</v>
      </c>
      <c r="G28" s="26" t="s">
        <v>126</v>
      </c>
      <c r="H28" s="562"/>
      <c r="I28" s="563"/>
      <c r="J28" s="74"/>
      <c r="K28" s="74"/>
      <c r="L28" s="114"/>
      <c r="M28" s="81"/>
      <c r="N28" s="34"/>
      <c r="O28" s="82"/>
      <c r="P28" s="74">
        <v>0.10299999999999999</v>
      </c>
      <c r="Q28" s="114"/>
      <c r="R28" s="114"/>
      <c r="S28" s="115"/>
      <c r="T28" s="82"/>
      <c r="U28" s="74"/>
      <c r="V28" s="82"/>
      <c r="W28" s="74"/>
      <c r="X28" s="114"/>
      <c r="Y28" s="115"/>
      <c r="Z28" s="79">
        <f t="shared" ref="Z28:Z43" si="0">SUM(H28:U28)</f>
        <v>0.10299999999999999</v>
      </c>
      <c r="AA28" s="136">
        <f t="shared" ref="AA28:AA43" si="1">Z28*F28</f>
        <v>1.339</v>
      </c>
      <c r="AB28" s="137">
        <f t="shared" ref="AB28:AB43" si="2">SUM(V28:X28)</f>
        <v>0</v>
      </c>
      <c r="AC28" s="138">
        <f t="shared" ref="AC28:AC43" si="3">AB28*E28</f>
        <v>0</v>
      </c>
      <c r="AD28" s="139">
        <f t="shared" ref="AD28:AD43" si="4">AC28+AA28</f>
        <v>1.339</v>
      </c>
    </row>
    <row r="29" spans="1:30" ht="24.95" customHeight="1">
      <c r="A29" s="520" t="s">
        <v>77</v>
      </c>
      <c r="B29" s="520"/>
      <c r="C29" s="520"/>
      <c r="D29" s="520"/>
      <c r="E29" s="33">
        <f t="shared" ref="E29:E41" si="5">E27</f>
        <v>2</v>
      </c>
      <c r="F29" s="33">
        <f t="shared" ref="F29:F43" si="6">F28</f>
        <v>13</v>
      </c>
      <c r="G29" s="26" t="s">
        <v>126</v>
      </c>
      <c r="H29" s="562">
        <v>1E-3</v>
      </c>
      <c r="I29" s="563"/>
      <c r="J29" s="74"/>
      <c r="K29" s="74"/>
      <c r="L29" s="114"/>
      <c r="M29" s="81"/>
      <c r="N29" s="34"/>
      <c r="O29" s="82">
        <v>1E-3</v>
      </c>
      <c r="P29" s="74">
        <v>1E-3</v>
      </c>
      <c r="Q29" s="114"/>
      <c r="R29" s="114"/>
      <c r="S29" s="115"/>
      <c r="T29" s="82"/>
      <c r="U29" s="74"/>
      <c r="V29" s="82">
        <v>1E-3</v>
      </c>
      <c r="W29" s="74"/>
      <c r="X29" s="114"/>
      <c r="Y29" s="115"/>
      <c r="Z29" s="79">
        <f t="shared" si="0"/>
        <v>3.0000000000000001E-3</v>
      </c>
      <c r="AA29" s="136">
        <f t="shared" si="1"/>
        <v>3.9E-2</v>
      </c>
      <c r="AB29" s="137">
        <f t="shared" si="2"/>
        <v>1E-3</v>
      </c>
      <c r="AC29" s="138">
        <f t="shared" si="3"/>
        <v>2E-3</v>
      </c>
      <c r="AD29" s="139">
        <f t="shared" si="4"/>
        <v>4.1000000000000002E-2</v>
      </c>
    </row>
    <row r="30" spans="1:30" ht="24.95" customHeight="1">
      <c r="A30" s="520" t="s">
        <v>141</v>
      </c>
      <c r="B30" s="520"/>
      <c r="C30" s="520"/>
      <c r="D30" s="520"/>
      <c r="E30" s="33">
        <f t="shared" si="5"/>
        <v>2</v>
      </c>
      <c r="F30" s="33">
        <f t="shared" si="6"/>
        <v>13</v>
      </c>
      <c r="G30" s="26" t="s">
        <v>126</v>
      </c>
      <c r="H30" s="562">
        <v>5.0000000000000001E-3</v>
      </c>
      <c r="I30" s="563"/>
      <c r="J30" s="74">
        <v>5.0000000000000001E-3</v>
      </c>
      <c r="K30" s="74"/>
      <c r="L30" s="114"/>
      <c r="M30" s="81"/>
      <c r="N30" s="34"/>
      <c r="O30" s="82">
        <v>4.0000000000000001E-3</v>
      </c>
      <c r="P30" s="74"/>
      <c r="Q30" s="114"/>
      <c r="R30" s="114"/>
      <c r="S30" s="115"/>
      <c r="T30" s="82">
        <v>4.0000000000000001E-3</v>
      </c>
      <c r="U30" s="74"/>
      <c r="V30" s="82">
        <v>4.0000000000000001E-3</v>
      </c>
      <c r="W30" s="74"/>
      <c r="X30" s="114"/>
      <c r="Y30" s="115"/>
      <c r="Z30" s="79">
        <f t="shared" si="0"/>
        <v>1.8000000000000002E-2</v>
      </c>
      <c r="AA30" s="136">
        <f t="shared" si="1"/>
        <v>0.23400000000000004</v>
      </c>
      <c r="AB30" s="137">
        <f t="shared" si="2"/>
        <v>4.0000000000000001E-3</v>
      </c>
      <c r="AC30" s="138">
        <f t="shared" si="3"/>
        <v>8.0000000000000002E-3</v>
      </c>
      <c r="AD30" s="139">
        <f t="shared" si="4"/>
        <v>0.24200000000000005</v>
      </c>
    </row>
    <row r="31" spans="1:30" ht="24.95" customHeight="1">
      <c r="A31" s="520" t="s">
        <v>79</v>
      </c>
      <c r="B31" s="520"/>
      <c r="C31" s="520"/>
      <c r="D31" s="520"/>
      <c r="E31" s="33">
        <f t="shared" si="5"/>
        <v>2</v>
      </c>
      <c r="F31" s="33">
        <f t="shared" si="6"/>
        <v>13</v>
      </c>
      <c r="G31" s="26" t="s">
        <v>126</v>
      </c>
      <c r="H31" s="562"/>
      <c r="I31" s="563"/>
      <c r="J31" s="74"/>
      <c r="K31" s="74"/>
      <c r="L31" s="114"/>
      <c r="M31" s="81"/>
      <c r="N31" s="34"/>
      <c r="O31" s="82"/>
      <c r="P31" s="74">
        <v>8.0000000000000002E-3</v>
      </c>
      <c r="Q31" s="114"/>
      <c r="R31" s="114"/>
      <c r="S31" s="115"/>
      <c r="T31" s="82"/>
      <c r="U31" s="74"/>
      <c r="V31" s="82"/>
      <c r="W31" s="74"/>
      <c r="X31" s="114"/>
      <c r="Y31" s="115"/>
      <c r="Z31" s="79">
        <f t="shared" si="0"/>
        <v>8.0000000000000002E-3</v>
      </c>
      <c r="AA31" s="136">
        <f t="shared" si="1"/>
        <v>0.10400000000000001</v>
      </c>
      <c r="AB31" s="137">
        <f t="shared" si="2"/>
        <v>0</v>
      </c>
      <c r="AC31" s="138">
        <f t="shared" si="3"/>
        <v>0</v>
      </c>
      <c r="AD31" s="139">
        <f t="shared" si="4"/>
        <v>0.10400000000000001</v>
      </c>
    </row>
    <row r="32" spans="1:30" ht="24.95" customHeight="1">
      <c r="A32" s="520" t="s">
        <v>80</v>
      </c>
      <c r="B32" s="520"/>
      <c r="C32" s="520"/>
      <c r="D32" s="520"/>
      <c r="E32" s="33">
        <f t="shared" si="5"/>
        <v>2</v>
      </c>
      <c r="F32" s="33">
        <f t="shared" si="6"/>
        <v>13</v>
      </c>
      <c r="G32" s="26" t="s">
        <v>126</v>
      </c>
      <c r="H32" s="562">
        <v>8.6999999999999994E-2</v>
      </c>
      <c r="I32" s="563"/>
      <c r="J32" s="74"/>
      <c r="K32" s="74"/>
      <c r="L32" s="114"/>
      <c r="M32" s="81"/>
      <c r="N32" s="34"/>
      <c r="O32" s="82"/>
      <c r="P32" s="74"/>
      <c r="Q32" s="114"/>
      <c r="R32" s="114"/>
      <c r="S32" s="115"/>
      <c r="T32" s="82"/>
      <c r="U32" s="74">
        <v>0.18</v>
      </c>
      <c r="V32" s="82"/>
      <c r="W32" s="74"/>
      <c r="X32" s="114"/>
      <c r="Y32" s="115"/>
      <c r="Z32" s="79">
        <f t="shared" si="0"/>
        <v>0.26700000000000002</v>
      </c>
      <c r="AA32" s="136">
        <f t="shared" si="1"/>
        <v>3.4710000000000001</v>
      </c>
      <c r="AB32" s="137">
        <f t="shared" si="2"/>
        <v>0</v>
      </c>
      <c r="AC32" s="138">
        <f t="shared" si="3"/>
        <v>0</v>
      </c>
      <c r="AD32" s="139">
        <f t="shared" si="4"/>
        <v>3.4710000000000001</v>
      </c>
    </row>
    <row r="33" spans="1:30" ht="24.95" customHeight="1">
      <c r="A33" s="520" t="s">
        <v>62</v>
      </c>
      <c r="B33" s="520"/>
      <c r="C33" s="520"/>
      <c r="D33" s="520"/>
      <c r="E33" s="33">
        <f t="shared" si="5"/>
        <v>2</v>
      </c>
      <c r="F33" s="33">
        <f t="shared" si="6"/>
        <v>13</v>
      </c>
      <c r="G33" s="26" t="s">
        <v>126</v>
      </c>
      <c r="H33" s="562"/>
      <c r="I33" s="563"/>
      <c r="J33" s="74"/>
      <c r="K33" s="74"/>
      <c r="L33" s="114"/>
      <c r="M33" s="81"/>
      <c r="N33" s="34"/>
      <c r="O33" s="82"/>
      <c r="P33" s="74"/>
      <c r="Q33" s="114"/>
      <c r="R33" s="114"/>
      <c r="S33" s="115"/>
      <c r="T33" s="82"/>
      <c r="U33" s="74">
        <v>0.18</v>
      </c>
      <c r="V33" s="82"/>
      <c r="W33" s="74"/>
      <c r="X33" s="114"/>
      <c r="Y33" s="115"/>
      <c r="Z33" s="79">
        <f t="shared" si="0"/>
        <v>0.18</v>
      </c>
      <c r="AA33" s="136">
        <f t="shared" si="1"/>
        <v>2.34</v>
      </c>
      <c r="AB33" s="137">
        <f t="shared" si="2"/>
        <v>0</v>
      </c>
      <c r="AC33" s="138">
        <f t="shared" si="3"/>
        <v>0</v>
      </c>
      <c r="AD33" s="139">
        <f t="shared" si="4"/>
        <v>2.34</v>
      </c>
    </row>
    <row r="34" spans="1:30" ht="24.95" customHeight="1">
      <c r="A34" s="520" t="s">
        <v>174</v>
      </c>
      <c r="B34" s="520"/>
      <c r="C34" s="520"/>
      <c r="D34" s="520"/>
      <c r="E34" s="33">
        <f>E31</f>
        <v>2</v>
      </c>
      <c r="F34" s="33">
        <f>F32</f>
        <v>13</v>
      </c>
      <c r="G34" s="26" t="s">
        <v>126</v>
      </c>
      <c r="H34" s="562"/>
      <c r="I34" s="563"/>
      <c r="J34" s="74"/>
      <c r="K34" s="74"/>
      <c r="L34" s="114"/>
      <c r="M34" s="81"/>
      <c r="N34" s="34"/>
      <c r="O34" s="82"/>
      <c r="P34" s="74"/>
      <c r="Q34" s="114"/>
      <c r="R34" s="114"/>
      <c r="S34" s="115"/>
      <c r="T34" s="82">
        <v>0.03</v>
      </c>
      <c r="U34" s="74"/>
      <c r="V34" s="82"/>
      <c r="W34" s="74"/>
      <c r="X34" s="114"/>
      <c r="Y34" s="115"/>
      <c r="Z34" s="79">
        <f t="shared" si="0"/>
        <v>0.03</v>
      </c>
      <c r="AA34" s="136">
        <f t="shared" si="1"/>
        <v>0.39</v>
      </c>
      <c r="AB34" s="137">
        <f t="shared" si="2"/>
        <v>0</v>
      </c>
      <c r="AC34" s="138">
        <f t="shared" si="3"/>
        <v>0</v>
      </c>
      <c r="AD34" s="139">
        <f t="shared" si="4"/>
        <v>0.39</v>
      </c>
    </row>
    <row r="35" spans="1:30" ht="24.95" customHeight="1">
      <c r="A35" s="520" t="s">
        <v>175</v>
      </c>
      <c r="B35" s="520"/>
      <c r="C35" s="520"/>
      <c r="D35" s="520"/>
      <c r="E35" s="33">
        <f>E32</f>
        <v>2</v>
      </c>
      <c r="F35" s="33">
        <f t="shared" si="6"/>
        <v>13</v>
      </c>
      <c r="G35" s="26" t="s">
        <v>126</v>
      </c>
      <c r="H35" s="562"/>
      <c r="I35" s="563"/>
      <c r="J35" s="74"/>
      <c r="K35" s="74"/>
      <c r="L35" s="114"/>
      <c r="M35" s="81"/>
      <c r="N35" s="83"/>
      <c r="O35" s="84"/>
      <c r="P35" s="74"/>
      <c r="Q35" s="114"/>
      <c r="R35" s="114"/>
      <c r="S35" s="115"/>
      <c r="T35" s="82">
        <v>0.125</v>
      </c>
      <c r="U35" s="74"/>
      <c r="V35" s="84"/>
      <c r="W35" s="140"/>
      <c r="X35" s="141"/>
      <c r="Y35" s="115"/>
      <c r="Z35" s="79">
        <f t="shared" si="0"/>
        <v>0.125</v>
      </c>
      <c r="AA35" s="136">
        <f t="shared" si="1"/>
        <v>1.625</v>
      </c>
      <c r="AB35" s="137">
        <f t="shared" si="2"/>
        <v>0</v>
      </c>
      <c r="AC35" s="138">
        <f t="shared" si="3"/>
        <v>0</v>
      </c>
      <c r="AD35" s="139">
        <f t="shared" si="4"/>
        <v>1.625</v>
      </c>
    </row>
    <row r="36" spans="1:30" ht="24.95" customHeight="1">
      <c r="A36" s="520" t="s">
        <v>81</v>
      </c>
      <c r="B36" s="520"/>
      <c r="C36" s="520"/>
      <c r="D36" s="520"/>
      <c r="E36" s="33">
        <f t="shared" si="5"/>
        <v>2</v>
      </c>
      <c r="F36" s="33">
        <f t="shared" si="6"/>
        <v>13</v>
      </c>
      <c r="G36" s="26" t="s">
        <v>126</v>
      </c>
      <c r="H36" s="562"/>
      <c r="I36" s="563"/>
      <c r="J36" s="74"/>
      <c r="K36" s="74"/>
      <c r="L36" s="114"/>
      <c r="M36" s="81"/>
      <c r="N36" s="83"/>
      <c r="O36" s="84">
        <v>0.01</v>
      </c>
      <c r="P36" s="74"/>
      <c r="Q36" s="114"/>
      <c r="R36" s="114"/>
      <c r="S36" s="115"/>
      <c r="T36" s="82">
        <v>5.0000000000000001E-3</v>
      </c>
      <c r="U36" s="74"/>
      <c r="V36" s="84"/>
      <c r="W36" s="140"/>
      <c r="X36" s="141"/>
      <c r="Y36" s="115"/>
      <c r="Z36" s="79">
        <f t="shared" si="0"/>
        <v>1.4999999999999999E-2</v>
      </c>
      <c r="AA36" s="136">
        <f t="shared" si="1"/>
        <v>0.19500000000000001</v>
      </c>
      <c r="AB36" s="137">
        <f t="shared" si="2"/>
        <v>0</v>
      </c>
      <c r="AC36" s="138">
        <f t="shared" si="3"/>
        <v>0</v>
      </c>
      <c r="AD36" s="139">
        <f t="shared" si="4"/>
        <v>0.19500000000000001</v>
      </c>
    </row>
    <row r="37" spans="1:30" ht="24.95" hidden="1" customHeight="1">
      <c r="A37" s="520" t="s">
        <v>62</v>
      </c>
      <c r="B37" s="520"/>
      <c r="C37" s="520"/>
      <c r="D37" s="520"/>
      <c r="E37" s="33">
        <f>E32</f>
        <v>2</v>
      </c>
      <c r="F37" s="33">
        <f>F34</f>
        <v>13</v>
      </c>
      <c r="G37" s="26" t="s">
        <v>126</v>
      </c>
      <c r="H37" s="562"/>
      <c r="I37" s="563"/>
      <c r="J37" s="74"/>
      <c r="K37" s="74"/>
      <c r="L37" s="114"/>
      <c r="M37" s="81"/>
      <c r="N37" s="83"/>
      <c r="O37" s="84"/>
      <c r="P37" s="74"/>
      <c r="Q37" s="114"/>
      <c r="R37" s="114"/>
      <c r="S37" s="115"/>
      <c r="T37" s="82"/>
      <c r="U37" s="74"/>
      <c r="V37" s="84"/>
      <c r="W37" s="140"/>
      <c r="X37" s="141"/>
      <c r="Y37" s="115"/>
      <c r="Z37" s="79">
        <f t="shared" si="0"/>
        <v>0</v>
      </c>
      <c r="AA37" s="136">
        <f t="shared" si="1"/>
        <v>0</v>
      </c>
      <c r="AB37" s="137">
        <f t="shared" si="2"/>
        <v>0</v>
      </c>
      <c r="AC37" s="138">
        <f t="shared" si="3"/>
        <v>0</v>
      </c>
      <c r="AD37" s="139">
        <f t="shared" si="4"/>
        <v>0</v>
      </c>
    </row>
    <row r="38" spans="1:30" ht="24.95" customHeight="1">
      <c r="A38" s="520" t="s">
        <v>82</v>
      </c>
      <c r="B38" s="520"/>
      <c r="C38" s="520"/>
      <c r="D38" s="520"/>
      <c r="E38" s="33">
        <f>E34</f>
        <v>2</v>
      </c>
      <c r="F38" s="33">
        <f>F35</f>
        <v>13</v>
      </c>
      <c r="G38" s="26" t="s">
        <v>126</v>
      </c>
      <c r="H38" s="562"/>
      <c r="I38" s="563"/>
      <c r="J38" s="74"/>
      <c r="K38" s="74"/>
      <c r="L38" s="114"/>
      <c r="M38" s="81"/>
      <c r="N38" s="34"/>
      <c r="O38" s="82">
        <v>2E-3</v>
      </c>
      <c r="P38" s="74"/>
      <c r="Q38" s="114"/>
      <c r="R38" s="114"/>
      <c r="S38" s="115"/>
      <c r="T38" s="82">
        <v>1.2E-2</v>
      </c>
      <c r="U38" s="74"/>
      <c r="V38" s="82">
        <v>2E-3</v>
      </c>
      <c r="W38" s="74"/>
      <c r="X38" s="114"/>
      <c r="Y38" s="115"/>
      <c r="Z38" s="79">
        <f t="shared" si="0"/>
        <v>1.4E-2</v>
      </c>
      <c r="AA38" s="136">
        <f t="shared" si="1"/>
        <v>0.182</v>
      </c>
      <c r="AB38" s="137">
        <f t="shared" si="2"/>
        <v>2E-3</v>
      </c>
      <c r="AC38" s="138">
        <f t="shared" si="3"/>
        <v>4.0000000000000001E-3</v>
      </c>
      <c r="AD38" s="139">
        <f t="shared" si="4"/>
        <v>0.186</v>
      </c>
    </row>
    <row r="39" spans="1:30" ht="24.95" hidden="1" customHeight="1">
      <c r="A39" s="520" t="s">
        <v>205</v>
      </c>
      <c r="B39" s="520"/>
      <c r="C39" s="520"/>
      <c r="D39" s="520"/>
      <c r="E39" s="33">
        <f>E35</f>
        <v>2</v>
      </c>
      <c r="F39" s="33">
        <f t="shared" si="6"/>
        <v>13</v>
      </c>
      <c r="G39" s="26" t="s">
        <v>126</v>
      </c>
      <c r="H39" s="562"/>
      <c r="I39" s="563"/>
      <c r="J39" s="74"/>
      <c r="K39" s="74"/>
      <c r="L39" s="114"/>
      <c r="M39" s="81"/>
      <c r="N39" s="34"/>
      <c r="O39" s="82"/>
      <c r="P39" s="74"/>
      <c r="Q39" s="114"/>
      <c r="R39" s="114"/>
      <c r="S39" s="115"/>
      <c r="T39" s="82"/>
      <c r="U39" s="74"/>
      <c r="V39" s="82"/>
      <c r="W39" s="74"/>
      <c r="X39" s="114"/>
      <c r="Y39" s="115"/>
      <c r="Z39" s="79">
        <f t="shared" si="0"/>
        <v>0</v>
      </c>
      <c r="AA39" s="136">
        <f t="shared" si="1"/>
        <v>0</v>
      </c>
      <c r="AB39" s="137">
        <f t="shared" si="2"/>
        <v>0</v>
      </c>
      <c r="AC39" s="138">
        <f t="shared" si="3"/>
        <v>0</v>
      </c>
      <c r="AD39" s="139">
        <f t="shared" si="4"/>
        <v>0</v>
      </c>
    </row>
    <row r="40" spans="1:30" ht="24.95" customHeight="1">
      <c r="A40" s="520" t="s">
        <v>230</v>
      </c>
      <c r="B40" s="520"/>
      <c r="C40" s="520"/>
      <c r="D40" s="520"/>
      <c r="E40" s="33">
        <f t="shared" si="5"/>
        <v>2</v>
      </c>
      <c r="F40" s="33">
        <f t="shared" si="6"/>
        <v>13</v>
      </c>
      <c r="G40" s="26" t="s">
        <v>126</v>
      </c>
      <c r="H40" s="562"/>
      <c r="I40" s="563"/>
      <c r="J40" s="74"/>
      <c r="K40" s="74"/>
      <c r="L40" s="114"/>
      <c r="M40" s="81"/>
      <c r="N40" s="34"/>
      <c r="O40" s="82"/>
      <c r="P40" s="74"/>
      <c r="Q40" s="114"/>
      <c r="R40" s="114"/>
      <c r="S40" s="115"/>
      <c r="T40" s="82">
        <v>0.01</v>
      </c>
      <c r="U40" s="74"/>
      <c r="V40" s="82"/>
      <c r="W40" s="74"/>
      <c r="X40" s="114"/>
      <c r="Y40" s="115"/>
      <c r="Z40" s="79">
        <f t="shared" si="0"/>
        <v>0.01</v>
      </c>
      <c r="AA40" s="136">
        <f t="shared" si="1"/>
        <v>0.13</v>
      </c>
      <c r="AB40" s="137">
        <f t="shared" si="2"/>
        <v>0</v>
      </c>
      <c r="AC40" s="138">
        <f t="shared" si="3"/>
        <v>0</v>
      </c>
      <c r="AD40" s="139">
        <f t="shared" si="4"/>
        <v>0.13</v>
      </c>
    </row>
    <row r="41" spans="1:30" ht="24.95" hidden="1" customHeight="1">
      <c r="A41" s="520" t="s">
        <v>85</v>
      </c>
      <c r="B41" s="520"/>
      <c r="C41" s="520"/>
      <c r="D41" s="520"/>
      <c r="E41" s="33">
        <f t="shared" si="5"/>
        <v>2</v>
      </c>
      <c r="F41" s="33">
        <f t="shared" si="6"/>
        <v>13</v>
      </c>
      <c r="G41" s="26" t="s">
        <v>126</v>
      </c>
      <c r="H41" s="562"/>
      <c r="I41" s="563"/>
      <c r="J41" s="74"/>
      <c r="K41" s="74"/>
      <c r="L41" s="114"/>
      <c r="M41" s="81"/>
      <c r="N41" s="34"/>
      <c r="O41" s="82"/>
      <c r="P41" s="74"/>
      <c r="Q41" s="114"/>
      <c r="R41" s="114"/>
      <c r="S41" s="115"/>
      <c r="T41" s="82"/>
      <c r="U41" s="74"/>
      <c r="V41" s="82"/>
      <c r="W41" s="74"/>
      <c r="X41" s="114"/>
      <c r="Y41" s="115"/>
      <c r="Z41" s="79">
        <f t="shared" si="0"/>
        <v>0</v>
      </c>
      <c r="AA41" s="136">
        <f t="shared" si="1"/>
        <v>0</v>
      </c>
      <c r="AB41" s="137">
        <f t="shared" si="2"/>
        <v>0</v>
      </c>
      <c r="AC41" s="138">
        <f t="shared" si="3"/>
        <v>0</v>
      </c>
      <c r="AD41" s="139">
        <f t="shared" si="4"/>
        <v>0</v>
      </c>
    </row>
    <row r="42" spans="1:30" ht="24.95" customHeight="1">
      <c r="A42" s="520" t="s">
        <v>231</v>
      </c>
      <c r="B42" s="520"/>
      <c r="C42" s="520"/>
      <c r="D42" s="520"/>
      <c r="E42" s="33">
        <f>E39</f>
        <v>2</v>
      </c>
      <c r="F42" s="33">
        <f>F40</f>
        <v>13</v>
      </c>
      <c r="G42" s="26" t="s">
        <v>126</v>
      </c>
      <c r="H42" s="562"/>
      <c r="I42" s="563"/>
      <c r="J42" s="74"/>
      <c r="K42" s="74"/>
      <c r="L42" s="114"/>
      <c r="M42" s="81"/>
      <c r="N42" s="83"/>
      <c r="O42" s="84"/>
      <c r="P42" s="74">
        <v>5.0999999999999997E-2</v>
      </c>
      <c r="Q42" s="114"/>
      <c r="R42" s="114"/>
      <c r="S42" s="115"/>
      <c r="T42" s="82"/>
      <c r="U42" s="74"/>
      <c r="V42" s="84"/>
      <c r="W42" s="140"/>
      <c r="X42" s="141"/>
      <c r="Y42" s="115"/>
      <c r="Z42" s="79">
        <f t="shared" si="0"/>
        <v>5.0999999999999997E-2</v>
      </c>
      <c r="AA42" s="136">
        <f t="shared" si="1"/>
        <v>0.66299999999999992</v>
      </c>
      <c r="AB42" s="137">
        <f t="shared" si="2"/>
        <v>0</v>
      </c>
      <c r="AC42" s="138">
        <f t="shared" si="3"/>
        <v>0</v>
      </c>
      <c r="AD42" s="139">
        <f t="shared" si="4"/>
        <v>0.66299999999999992</v>
      </c>
    </row>
    <row r="43" spans="1:30" ht="24.95" customHeight="1">
      <c r="A43" s="528" t="s">
        <v>145</v>
      </c>
      <c r="B43" s="528"/>
      <c r="C43" s="528"/>
      <c r="D43" s="528"/>
      <c r="E43" s="33">
        <f>E40</f>
        <v>2</v>
      </c>
      <c r="F43" s="179">
        <f t="shared" si="6"/>
        <v>13</v>
      </c>
      <c r="G43" s="26" t="s">
        <v>126</v>
      </c>
      <c r="H43" s="714">
        <v>2.5000000000000001E-2</v>
      </c>
      <c r="I43" s="715"/>
      <c r="J43" s="89"/>
      <c r="K43" s="89"/>
      <c r="L43" s="118"/>
      <c r="M43" s="91"/>
      <c r="N43" s="38"/>
      <c r="O43" s="120"/>
      <c r="P43" s="89"/>
      <c r="Q43" s="118"/>
      <c r="R43" s="118"/>
      <c r="S43" s="119"/>
      <c r="T43" s="120"/>
      <c r="U43" s="118"/>
      <c r="V43" s="38"/>
      <c r="W43" s="89"/>
      <c r="X43" s="118"/>
      <c r="Y43" s="119"/>
      <c r="Z43" s="79">
        <f t="shared" si="0"/>
        <v>2.5000000000000001E-2</v>
      </c>
      <c r="AA43" s="136">
        <f t="shared" si="1"/>
        <v>0.32500000000000001</v>
      </c>
      <c r="AB43" s="137">
        <f t="shared" si="2"/>
        <v>0</v>
      </c>
      <c r="AC43" s="138">
        <f t="shared" si="3"/>
        <v>0</v>
      </c>
      <c r="AD43" s="139">
        <f t="shared" si="4"/>
        <v>0.32500000000000001</v>
      </c>
    </row>
    <row r="44" spans="1:30" ht="60.75" customHeight="1">
      <c r="A44" s="39"/>
      <c r="B44" s="39"/>
      <c r="C44" s="39"/>
      <c r="D44" s="39"/>
      <c r="E44" s="39"/>
      <c r="F44" s="40"/>
      <c r="G44" s="40"/>
      <c r="H44" s="41"/>
      <c r="I44" s="41"/>
      <c r="J44" s="41"/>
      <c r="K44" s="41"/>
      <c r="L44" s="93"/>
      <c r="M44" s="93"/>
      <c r="N44" s="94"/>
      <c r="O44" s="94"/>
      <c r="P44" s="41"/>
      <c r="Q44" s="41"/>
      <c r="R44" s="41"/>
      <c r="S44" s="93"/>
      <c r="T44" s="93"/>
      <c r="U44" s="41"/>
      <c r="V44" s="93"/>
      <c r="W44" s="94"/>
      <c r="X44" s="94"/>
      <c r="Y44" s="93"/>
      <c r="Z44" s="93"/>
      <c r="AA44" s="144"/>
      <c r="AB44" s="144"/>
      <c r="AC44" s="145"/>
      <c r="AD44" s="144"/>
    </row>
    <row r="45" spans="1:30">
      <c r="A45" s="441" t="s">
        <v>37</v>
      </c>
      <c r="B45" s="441"/>
      <c r="C45" s="441"/>
      <c r="D45" s="441"/>
      <c r="E45" s="441"/>
      <c r="F45" s="441"/>
      <c r="G45" s="12" t="s">
        <v>38</v>
      </c>
      <c r="H45" s="475" t="s">
        <v>39</v>
      </c>
      <c r="I45" s="475"/>
      <c r="J45" s="475"/>
      <c r="K45" s="475"/>
      <c r="L45" s="475"/>
      <c r="M45" s="475"/>
      <c r="N45" s="476" t="s">
        <v>40</v>
      </c>
      <c r="O45" s="476"/>
      <c r="P45" s="476"/>
      <c r="Q45" s="476"/>
      <c r="R45" s="476"/>
      <c r="S45" s="476"/>
      <c r="T45" s="476"/>
      <c r="U45" s="476"/>
      <c r="V45" s="476"/>
      <c r="W45" s="476"/>
      <c r="X45" s="477"/>
      <c r="Y45" s="477"/>
      <c r="Z45" s="531" t="s">
        <v>41</v>
      </c>
      <c r="AA45" s="533"/>
      <c r="AB45" s="533"/>
      <c r="AC45" s="533"/>
      <c r="AD45" s="534"/>
    </row>
    <row r="46" spans="1:30" ht="15.75" customHeight="1">
      <c r="A46" s="441" t="s">
        <v>42</v>
      </c>
      <c r="B46" s="441"/>
      <c r="C46" s="441"/>
      <c r="D46" s="441"/>
      <c r="E46" s="12"/>
      <c r="F46" s="12" t="s">
        <v>43</v>
      </c>
      <c r="G46" s="442" t="s">
        <v>44</v>
      </c>
      <c r="H46" s="443" t="s">
        <v>45</v>
      </c>
      <c r="I46" s="444"/>
      <c r="J46" s="444"/>
      <c r="K46" s="444"/>
      <c r="L46" s="446"/>
      <c r="M46" s="58" t="s">
        <v>46</v>
      </c>
      <c r="N46" s="443" t="s">
        <v>47</v>
      </c>
      <c r="O46" s="538"/>
      <c r="P46" s="444"/>
      <c r="Q46" s="445"/>
      <c r="R46" s="445"/>
      <c r="S46" s="446"/>
      <c r="T46" s="447" t="s">
        <v>48</v>
      </c>
      <c r="U46" s="606"/>
      <c r="V46" s="433" t="str">
        <f>V19</f>
        <v>Сотрудники</v>
      </c>
      <c r="W46" s="435"/>
      <c r="X46" s="866"/>
      <c r="Y46" s="436"/>
      <c r="Z46" s="535"/>
      <c r="AA46" s="536"/>
      <c r="AB46" s="536"/>
      <c r="AC46" s="536"/>
      <c r="AD46" s="537"/>
    </row>
    <row r="47" spans="1:30">
      <c r="A47" s="542"/>
      <c r="B47" s="542"/>
      <c r="C47" s="542"/>
      <c r="D47" s="542"/>
      <c r="E47" s="15"/>
      <c r="F47" s="15"/>
      <c r="G47" s="442"/>
      <c r="H47" s="469"/>
      <c r="I47" s="441"/>
      <c r="J47" s="441"/>
      <c r="K47" s="441"/>
      <c r="L47" s="471"/>
      <c r="M47" s="210"/>
      <c r="N47" s="469"/>
      <c r="O47" s="543"/>
      <c r="P47" s="441"/>
      <c r="Q47" s="470"/>
      <c r="R47" s="470"/>
      <c r="S47" s="471"/>
      <c r="T47" s="472"/>
      <c r="U47" s="605"/>
      <c r="V47" s="602"/>
      <c r="W47" s="603"/>
      <c r="X47" s="867"/>
      <c r="Y47" s="604"/>
      <c r="Z47" s="478" t="s">
        <v>50</v>
      </c>
      <c r="AA47" s="479"/>
      <c r="AB47" s="479"/>
      <c r="AC47" s="479"/>
      <c r="AD47" s="479"/>
    </row>
    <row r="48" spans="1:30" ht="19.5" customHeight="1">
      <c r="A48" s="852"/>
      <c r="B48" s="656"/>
      <c r="C48" s="656"/>
      <c r="D48" s="656"/>
      <c r="E48" s="17"/>
      <c r="F48" s="15"/>
      <c r="G48" s="15"/>
      <c r="H48" s="489" t="s">
        <v>226</v>
      </c>
      <c r="I48" s="491"/>
      <c r="J48" s="539" t="s">
        <v>52</v>
      </c>
      <c r="K48" s="491" t="s">
        <v>53</v>
      </c>
      <c r="L48" s="490" t="str">
        <f>L21</f>
        <v>Печенье</v>
      </c>
      <c r="M48" s="633" t="str">
        <f>M21</f>
        <v>Сок</v>
      </c>
      <c r="N48" s="489" t="str">
        <f>N21</f>
        <v>Нарезка из свежих огурцов</v>
      </c>
      <c r="O48" s="491" t="s">
        <v>227</v>
      </c>
      <c r="P48" s="491" t="s">
        <v>228</v>
      </c>
      <c r="Q48" s="491" t="str">
        <f>Q21</f>
        <v>Компот из свежих яблок</v>
      </c>
      <c r="R48" s="491" t="str">
        <f t="shared" ref="R48:X48" si="7">R21</f>
        <v>Хлеб ржаной</v>
      </c>
      <c r="S48" s="491">
        <f t="shared" si="7"/>
        <v>0</v>
      </c>
      <c r="T48" s="684" t="str">
        <f t="shared" si="7"/>
        <v>Запеканка из творога со сгущенным молоком</v>
      </c>
      <c r="U48" s="490" t="str">
        <f t="shared" si="7"/>
        <v>Молоко/ Кефир</v>
      </c>
      <c r="V48" s="667" t="str">
        <f t="shared" si="7"/>
        <v>Суп картофельный с мясными фрикадельками</v>
      </c>
      <c r="W48" s="667" t="str">
        <f t="shared" si="7"/>
        <v>Компот из свежих яблок</v>
      </c>
      <c r="X48" s="667" t="str">
        <f t="shared" si="7"/>
        <v>Хлеб ржаной</v>
      </c>
      <c r="Y48" s="685"/>
      <c r="Z48" s="499" t="s">
        <v>63</v>
      </c>
      <c r="AA48" s="499"/>
      <c r="AB48" s="500"/>
      <c r="AC48" s="500"/>
      <c r="AD48" s="501"/>
    </row>
    <row r="49" spans="1:30" ht="39.950000000000003" customHeight="1">
      <c r="A49" s="853"/>
      <c r="B49" s="854"/>
      <c r="C49" s="854"/>
      <c r="D49" s="854"/>
      <c r="E49" s="5"/>
      <c r="F49" s="42"/>
      <c r="G49" s="42"/>
      <c r="H49" s="489"/>
      <c r="I49" s="491"/>
      <c r="J49" s="540"/>
      <c r="K49" s="491"/>
      <c r="L49" s="490"/>
      <c r="M49" s="633"/>
      <c r="N49" s="489"/>
      <c r="O49" s="491"/>
      <c r="P49" s="491"/>
      <c r="Q49" s="491"/>
      <c r="R49" s="491"/>
      <c r="S49" s="491"/>
      <c r="T49" s="684"/>
      <c r="U49" s="490"/>
      <c r="V49" s="667"/>
      <c r="W49" s="667"/>
      <c r="X49" s="667"/>
      <c r="Y49" s="685"/>
      <c r="Z49" s="505" t="s">
        <v>64</v>
      </c>
      <c r="AA49" s="506"/>
      <c r="AB49" s="507" t="s">
        <v>65</v>
      </c>
      <c r="AC49" s="508"/>
      <c r="AD49" s="509" t="s">
        <v>66</v>
      </c>
    </row>
    <row r="50" spans="1:30" ht="62.25" customHeight="1">
      <c r="A50" s="856"/>
      <c r="B50" s="857"/>
      <c r="C50" s="857"/>
      <c r="D50" s="857"/>
      <c r="E50" s="20"/>
      <c r="F50" s="43"/>
      <c r="G50" s="43"/>
      <c r="H50" s="489"/>
      <c r="I50" s="491"/>
      <c r="J50" s="541"/>
      <c r="K50" s="491"/>
      <c r="L50" s="490"/>
      <c r="M50" s="633"/>
      <c r="N50" s="489"/>
      <c r="O50" s="491"/>
      <c r="P50" s="491"/>
      <c r="Q50" s="491"/>
      <c r="R50" s="491"/>
      <c r="S50" s="491"/>
      <c r="T50" s="684"/>
      <c r="U50" s="490"/>
      <c r="V50" s="667"/>
      <c r="W50" s="667"/>
      <c r="X50" s="667"/>
      <c r="Y50" s="685"/>
      <c r="Z50" s="124" t="s">
        <v>67</v>
      </c>
      <c r="AA50" s="124" t="s">
        <v>68</v>
      </c>
      <c r="AB50" s="124" t="s">
        <v>69</v>
      </c>
      <c r="AC50" s="124" t="s">
        <v>70</v>
      </c>
      <c r="AD50" s="508"/>
    </row>
    <row r="51" spans="1:30">
      <c r="A51" s="858">
        <v>1</v>
      </c>
      <c r="B51" s="858"/>
      <c r="C51" s="858"/>
      <c r="D51" s="858"/>
      <c r="E51" s="21"/>
      <c r="F51" s="22"/>
      <c r="G51" s="23" t="s">
        <v>71</v>
      </c>
      <c r="H51" s="859">
        <v>3</v>
      </c>
      <c r="I51" s="860"/>
      <c r="J51" s="62">
        <v>4</v>
      </c>
      <c r="K51" s="62">
        <v>5</v>
      </c>
      <c r="L51" s="62">
        <v>6</v>
      </c>
      <c r="M51" s="62">
        <v>7</v>
      </c>
      <c r="N51" s="62">
        <v>8</v>
      </c>
      <c r="O51" s="62">
        <v>9</v>
      </c>
      <c r="P51" s="62">
        <v>10</v>
      </c>
      <c r="Q51" s="62">
        <v>11</v>
      </c>
      <c r="R51" s="62">
        <v>12</v>
      </c>
      <c r="S51" s="62">
        <v>13</v>
      </c>
      <c r="T51" s="62">
        <v>14</v>
      </c>
      <c r="U51" s="62">
        <v>15</v>
      </c>
      <c r="V51" s="62">
        <v>16</v>
      </c>
      <c r="W51" s="62">
        <v>17</v>
      </c>
      <c r="X51" s="62">
        <v>18</v>
      </c>
      <c r="Y51" s="62">
        <v>19</v>
      </c>
      <c r="Z51" s="62">
        <v>20</v>
      </c>
      <c r="AA51" s="62">
        <v>21</v>
      </c>
      <c r="AB51" s="62">
        <v>22</v>
      </c>
      <c r="AC51" s="62">
        <v>23</v>
      </c>
      <c r="AD51" s="62">
        <v>24</v>
      </c>
    </row>
    <row r="52" spans="1:30" ht="15.75">
      <c r="A52" s="524" t="s">
        <v>72</v>
      </c>
      <c r="B52" s="524"/>
      <c r="C52" s="524"/>
      <c r="D52" s="524"/>
      <c r="E52" s="25">
        <f>I14</f>
        <v>2</v>
      </c>
      <c r="F52" s="25">
        <f>I13</f>
        <v>13</v>
      </c>
      <c r="G52" s="26" t="s">
        <v>126</v>
      </c>
      <c r="H52" s="861"/>
      <c r="I52" s="862"/>
      <c r="J52" s="66"/>
      <c r="K52" s="66"/>
      <c r="L52" s="109"/>
      <c r="M52" s="69"/>
      <c r="N52" s="27"/>
      <c r="O52" s="69"/>
      <c r="P52" s="66"/>
      <c r="Q52" s="96"/>
      <c r="R52" s="96"/>
      <c r="S52" s="109"/>
      <c r="T52" s="27"/>
      <c r="U52" s="96"/>
      <c r="V52" s="27"/>
      <c r="W52" s="66"/>
      <c r="X52" s="96"/>
      <c r="Y52" s="109"/>
      <c r="Z52" s="125"/>
      <c r="AA52" s="126"/>
      <c r="AB52" s="127"/>
      <c r="AC52" s="128"/>
      <c r="AD52" s="129"/>
    </row>
    <row r="53" spans="1:30" ht="21.75" customHeight="1">
      <c r="A53" s="525" t="s">
        <v>74</v>
      </c>
      <c r="B53" s="525"/>
      <c r="C53" s="525"/>
      <c r="D53" s="525"/>
      <c r="E53" s="28"/>
      <c r="F53" s="44"/>
      <c r="G53" s="30" t="s">
        <v>126</v>
      </c>
      <c r="H53" s="863"/>
      <c r="I53" s="864"/>
      <c r="J53" s="70"/>
      <c r="K53" s="70"/>
      <c r="L53" s="111"/>
      <c r="M53" s="73"/>
      <c r="N53" s="31"/>
      <c r="O53" s="73"/>
      <c r="P53" s="70"/>
      <c r="Q53" s="110"/>
      <c r="R53" s="110"/>
      <c r="S53" s="111"/>
      <c r="T53" s="31"/>
      <c r="U53" s="110"/>
      <c r="V53" s="178"/>
      <c r="W53" s="70"/>
      <c r="X53" s="110"/>
      <c r="Y53" s="111"/>
      <c r="Z53" s="73"/>
      <c r="AA53" s="131"/>
      <c r="AB53" s="132"/>
      <c r="AC53" s="133"/>
      <c r="AD53" s="147"/>
    </row>
    <row r="54" spans="1:30" ht="21.75" customHeight="1">
      <c r="A54" s="520" t="s">
        <v>89</v>
      </c>
      <c r="B54" s="520"/>
      <c r="C54" s="520"/>
      <c r="D54" s="520"/>
      <c r="E54" s="163">
        <f>E52</f>
        <v>2</v>
      </c>
      <c r="F54" s="33">
        <f>F52</f>
        <v>13</v>
      </c>
      <c r="G54" s="26" t="s">
        <v>126</v>
      </c>
      <c r="H54" s="562">
        <v>3.0000000000000001E-3</v>
      </c>
      <c r="I54" s="563"/>
      <c r="J54" s="74"/>
      <c r="K54" s="74">
        <v>1.2E-2</v>
      </c>
      <c r="L54" s="115"/>
      <c r="M54" s="82"/>
      <c r="N54" s="34"/>
      <c r="O54" s="82"/>
      <c r="P54" s="74"/>
      <c r="Q54" s="114">
        <v>1.2E-2</v>
      </c>
      <c r="R54" s="114"/>
      <c r="S54" s="115"/>
      <c r="T54" s="34">
        <v>6.0000000000000001E-3</v>
      </c>
      <c r="U54" s="114">
        <v>7.0000000000000001E-3</v>
      </c>
      <c r="V54" s="74"/>
      <c r="W54" s="114">
        <v>7.0000000000000001E-3</v>
      </c>
      <c r="X54" s="114"/>
      <c r="Y54" s="115"/>
      <c r="Z54" s="82">
        <f>SUM(H54:U54)</f>
        <v>0.04</v>
      </c>
      <c r="AA54" s="148">
        <f>Z54*F54</f>
        <v>0.52</v>
      </c>
      <c r="AB54" s="137">
        <f>SUM(V54:X54)</f>
        <v>7.0000000000000001E-3</v>
      </c>
      <c r="AC54" s="138">
        <f>AB54*E54</f>
        <v>1.4E-2</v>
      </c>
      <c r="AD54" s="139">
        <f>AC54+AA54</f>
        <v>0.53400000000000003</v>
      </c>
    </row>
    <row r="55" spans="1:30" ht="24.95" customHeight="1">
      <c r="A55" s="515" t="s">
        <v>91</v>
      </c>
      <c r="B55" s="515"/>
      <c r="C55" s="515"/>
      <c r="D55" s="515"/>
      <c r="E55" s="163">
        <f>E52</f>
        <v>2</v>
      </c>
      <c r="F55" s="33">
        <f>F54</f>
        <v>13</v>
      </c>
      <c r="G55" s="26" t="s">
        <v>126</v>
      </c>
      <c r="H55" s="680"/>
      <c r="I55" s="681"/>
      <c r="J55" s="75"/>
      <c r="K55" s="75"/>
      <c r="L55" s="113"/>
      <c r="M55" s="79">
        <v>0.18</v>
      </c>
      <c r="N55" s="78"/>
      <c r="O55" s="79"/>
      <c r="P55" s="75"/>
      <c r="Q55" s="112"/>
      <c r="R55" s="112"/>
      <c r="S55" s="113"/>
      <c r="T55" s="78"/>
      <c r="U55" s="112"/>
      <c r="V55" s="74"/>
      <c r="W55" s="112"/>
      <c r="X55" s="112"/>
      <c r="Y55" s="113"/>
      <c r="Z55" s="82">
        <f t="shared" ref="Z55:Z68" si="8">SUM(H55:U55)</f>
        <v>0.18</v>
      </c>
      <c r="AA55" s="148">
        <f t="shared" ref="AA55:AA68" si="9">Z55*F55</f>
        <v>2.34</v>
      </c>
      <c r="AB55" s="137">
        <f t="shared" ref="AB55:AB68" si="10">SUM(V55:X55)</f>
        <v>0</v>
      </c>
      <c r="AC55" s="138">
        <f t="shared" ref="AC55:AC68" si="11">AB55*E55</f>
        <v>0</v>
      </c>
      <c r="AD55" s="139">
        <f t="shared" ref="AD55:AD68" si="12">AC55+AA55</f>
        <v>2.34</v>
      </c>
    </row>
    <row r="56" spans="1:30" ht="24.95" customHeight="1">
      <c r="A56" s="515" t="s">
        <v>162</v>
      </c>
      <c r="B56" s="515"/>
      <c r="C56" s="515"/>
      <c r="D56" s="515"/>
      <c r="E56" s="163">
        <f>E52</f>
        <v>2</v>
      </c>
      <c r="F56" s="33">
        <f>F55</f>
        <v>13</v>
      </c>
      <c r="G56" s="26" t="s">
        <v>126</v>
      </c>
      <c r="H56" s="680"/>
      <c r="I56" s="681"/>
      <c r="J56" s="75"/>
      <c r="K56" s="75"/>
      <c r="L56" s="113">
        <v>0.03</v>
      </c>
      <c r="M56" s="79"/>
      <c r="N56" s="78"/>
      <c r="O56" s="79"/>
      <c r="P56" s="75"/>
      <c r="Q56" s="112"/>
      <c r="R56" s="112"/>
      <c r="S56" s="113"/>
      <c r="T56" s="78"/>
      <c r="U56" s="112"/>
      <c r="V56" s="74"/>
      <c r="W56" s="112"/>
      <c r="X56" s="112"/>
      <c r="Y56" s="113"/>
      <c r="Z56" s="82">
        <f t="shared" si="8"/>
        <v>0.03</v>
      </c>
      <c r="AA56" s="148">
        <f t="shared" si="9"/>
        <v>0.39</v>
      </c>
      <c r="AB56" s="137">
        <f t="shared" si="10"/>
        <v>0</v>
      </c>
      <c r="AC56" s="138">
        <f t="shared" si="11"/>
        <v>0</v>
      </c>
      <c r="AD56" s="139">
        <f t="shared" si="12"/>
        <v>0.39</v>
      </c>
    </row>
    <row r="57" spans="1:30" ht="24.95" hidden="1" customHeight="1">
      <c r="A57" s="515" t="s">
        <v>93</v>
      </c>
      <c r="B57" s="515"/>
      <c r="C57" s="515"/>
      <c r="D57" s="515"/>
      <c r="E57" s="163">
        <f>E52</f>
        <v>2</v>
      </c>
      <c r="F57" s="33">
        <f>F55</f>
        <v>13</v>
      </c>
      <c r="G57" s="26" t="s">
        <v>126</v>
      </c>
      <c r="H57" s="680"/>
      <c r="I57" s="681"/>
      <c r="J57" s="75"/>
      <c r="K57" s="75"/>
      <c r="L57" s="113"/>
      <c r="M57" s="79"/>
      <c r="N57" s="78"/>
      <c r="O57" s="79"/>
      <c r="P57" s="75"/>
      <c r="Q57" s="112">
        <v>8.0000000000000002E-3</v>
      </c>
      <c r="R57" s="112"/>
      <c r="S57" s="113"/>
      <c r="T57" s="78"/>
      <c r="U57" s="112"/>
      <c r="V57" s="74"/>
      <c r="W57" s="112">
        <v>8.0000000000000002E-3</v>
      </c>
      <c r="X57" s="112"/>
      <c r="Y57" s="113"/>
      <c r="Z57" s="82">
        <f t="shared" si="8"/>
        <v>8.0000000000000002E-3</v>
      </c>
      <c r="AA57" s="148">
        <f t="shared" si="9"/>
        <v>0.10400000000000001</v>
      </c>
      <c r="AB57" s="137">
        <f t="shared" si="10"/>
        <v>8.0000000000000002E-3</v>
      </c>
      <c r="AC57" s="138">
        <f t="shared" si="11"/>
        <v>1.6E-2</v>
      </c>
      <c r="AD57" s="139">
        <f t="shared" si="12"/>
        <v>0.12000000000000001</v>
      </c>
    </row>
    <row r="58" spans="1:30" ht="24.95" hidden="1" customHeight="1">
      <c r="A58" s="515" t="s">
        <v>92</v>
      </c>
      <c r="B58" s="515"/>
      <c r="C58" s="515"/>
      <c r="D58" s="515"/>
      <c r="E58" s="163">
        <f>E52</f>
        <v>2</v>
      </c>
      <c r="F58" s="33">
        <f>F56</f>
        <v>13</v>
      </c>
      <c r="G58" s="26" t="s">
        <v>126</v>
      </c>
      <c r="H58" s="680"/>
      <c r="I58" s="681"/>
      <c r="J58" s="75"/>
      <c r="K58" s="75"/>
      <c r="L58" s="113"/>
      <c r="M58" s="79"/>
      <c r="N58" s="78"/>
      <c r="O58" s="79"/>
      <c r="P58" s="75"/>
      <c r="Q58" s="112">
        <v>8.0000000000000002E-3</v>
      </c>
      <c r="R58" s="112"/>
      <c r="S58" s="113"/>
      <c r="T58" s="78"/>
      <c r="U58" s="112"/>
      <c r="V58" s="74"/>
      <c r="W58" s="112">
        <v>8.0000000000000002E-3</v>
      </c>
      <c r="X58" s="112"/>
      <c r="Y58" s="113"/>
      <c r="Z58" s="82">
        <f t="shared" si="8"/>
        <v>8.0000000000000002E-3</v>
      </c>
      <c r="AA58" s="148">
        <f t="shared" si="9"/>
        <v>0.10400000000000001</v>
      </c>
      <c r="AB58" s="137">
        <f t="shared" si="10"/>
        <v>8.0000000000000002E-3</v>
      </c>
      <c r="AC58" s="138">
        <f t="shared" si="11"/>
        <v>1.6E-2</v>
      </c>
      <c r="AD58" s="139">
        <f t="shared" si="12"/>
        <v>0.12000000000000001</v>
      </c>
    </row>
    <row r="59" spans="1:30" ht="24.95" customHeight="1">
      <c r="A59" s="520" t="s">
        <v>94</v>
      </c>
      <c r="B59" s="520"/>
      <c r="C59" s="520"/>
      <c r="D59" s="520"/>
      <c r="E59" s="163">
        <f>E54</f>
        <v>2</v>
      </c>
      <c r="F59" s="33">
        <f>F55</f>
        <v>13</v>
      </c>
      <c r="G59" s="26" t="s">
        <v>126</v>
      </c>
      <c r="H59" s="562"/>
      <c r="I59" s="563"/>
      <c r="J59" s="74"/>
      <c r="K59" s="74"/>
      <c r="L59" s="115"/>
      <c r="M59" s="82"/>
      <c r="N59" s="34"/>
      <c r="O59" s="82">
        <v>0.12</v>
      </c>
      <c r="P59" s="74"/>
      <c r="Q59" s="114"/>
      <c r="R59" s="114"/>
      <c r="S59" s="115"/>
      <c r="T59" s="34"/>
      <c r="U59" s="114"/>
      <c r="V59" s="74">
        <v>0.12</v>
      </c>
      <c r="W59" s="114"/>
      <c r="X59" s="114"/>
      <c r="Y59" s="115"/>
      <c r="Z59" s="82">
        <f t="shared" si="8"/>
        <v>0.12</v>
      </c>
      <c r="AA59" s="148">
        <f t="shared" si="9"/>
        <v>1.56</v>
      </c>
      <c r="AB59" s="137">
        <f t="shared" si="10"/>
        <v>0.12</v>
      </c>
      <c r="AC59" s="138">
        <f t="shared" si="11"/>
        <v>0.24</v>
      </c>
      <c r="AD59" s="139">
        <f t="shared" si="12"/>
        <v>1.8</v>
      </c>
    </row>
    <row r="60" spans="1:30" ht="24.95" customHeight="1">
      <c r="A60" s="520" t="s">
        <v>96</v>
      </c>
      <c r="B60" s="520"/>
      <c r="C60" s="520"/>
      <c r="D60" s="520"/>
      <c r="E60" s="163">
        <f>E55</f>
        <v>2</v>
      </c>
      <c r="F60" s="33">
        <f t="shared" ref="F60:F68" si="13">F59</f>
        <v>13</v>
      </c>
      <c r="G60" s="26" t="s">
        <v>126</v>
      </c>
      <c r="H60" s="562"/>
      <c r="I60" s="563"/>
      <c r="J60" s="74"/>
      <c r="K60" s="74"/>
      <c r="L60" s="115"/>
      <c r="M60" s="82"/>
      <c r="N60" s="34"/>
      <c r="O60" s="82">
        <v>0.01</v>
      </c>
      <c r="P60" s="74">
        <v>0.01</v>
      </c>
      <c r="Q60" s="114"/>
      <c r="R60" s="114"/>
      <c r="S60" s="115"/>
      <c r="T60" s="34"/>
      <c r="U60" s="114"/>
      <c r="V60" s="74">
        <v>0.01</v>
      </c>
      <c r="W60" s="114"/>
      <c r="X60" s="114"/>
      <c r="Y60" s="115"/>
      <c r="Z60" s="82">
        <f t="shared" si="8"/>
        <v>0.02</v>
      </c>
      <c r="AA60" s="148">
        <f t="shared" si="9"/>
        <v>0.26</v>
      </c>
      <c r="AB60" s="137">
        <f t="shared" si="10"/>
        <v>0.01</v>
      </c>
      <c r="AC60" s="138">
        <f t="shared" si="11"/>
        <v>0.02</v>
      </c>
      <c r="AD60" s="139">
        <f t="shared" si="12"/>
        <v>0.28000000000000003</v>
      </c>
    </row>
    <row r="61" spans="1:30" ht="24.95" customHeight="1">
      <c r="A61" s="520" t="s">
        <v>97</v>
      </c>
      <c r="B61" s="520"/>
      <c r="C61" s="520"/>
      <c r="D61" s="520"/>
      <c r="E61" s="163">
        <f t="shared" ref="E61:E63" si="14">E59</f>
        <v>2</v>
      </c>
      <c r="F61" s="33">
        <f t="shared" si="13"/>
        <v>13</v>
      </c>
      <c r="G61" s="26" t="s">
        <v>126</v>
      </c>
      <c r="H61" s="562"/>
      <c r="I61" s="563"/>
      <c r="J61" s="74"/>
      <c r="K61" s="74"/>
      <c r="L61" s="115"/>
      <c r="M61" s="82"/>
      <c r="N61" s="34"/>
      <c r="O61" s="82">
        <v>0.01</v>
      </c>
      <c r="P61" s="74">
        <v>4.7E-2</v>
      </c>
      <c r="Q61" s="114"/>
      <c r="R61" s="114"/>
      <c r="S61" s="115"/>
      <c r="T61" s="34"/>
      <c r="U61" s="114"/>
      <c r="V61" s="74">
        <v>0.01</v>
      </c>
      <c r="W61" s="114"/>
      <c r="X61" s="114"/>
      <c r="Y61" s="115"/>
      <c r="Z61" s="82">
        <f t="shared" si="8"/>
        <v>5.7000000000000002E-2</v>
      </c>
      <c r="AA61" s="148">
        <f t="shared" si="9"/>
        <v>0.74099999999999999</v>
      </c>
      <c r="AB61" s="137">
        <f t="shared" si="10"/>
        <v>0.01</v>
      </c>
      <c r="AC61" s="138">
        <f t="shared" si="11"/>
        <v>0.02</v>
      </c>
      <c r="AD61" s="139">
        <f t="shared" si="12"/>
        <v>0.76100000000000001</v>
      </c>
    </row>
    <row r="62" spans="1:30" ht="24.95" hidden="1" customHeight="1">
      <c r="A62" s="520" t="s">
        <v>98</v>
      </c>
      <c r="B62" s="520"/>
      <c r="C62" s="520"/>
      <c r="D62" s="520"/>
      <c r="E62" s="163">
        <f t="shared" si="14"/>
        <v>2</v>
      </c>
      <c r="F62" s="33">
        <f t="shared" si="13"/>
        <v>13</v>
      </c>
      <c r="G62" s="26" t="s">
        <v>126</v>
      </c>
      <c r="H62" s="562"/>
      <c r="I62" s="563"/>
      <c r="J62" s="74"/>
      <c r="K62" s="74"/>
      <c r="L62" s="115"/>
      <c r="M62" s="82"/>
      <c r="N62" s="34"/>
      <c r="O62" s="82"/>
      <c r="P62" s="74"/>
      <c r="Q62" s="114"/>
      <c r="R62" s="114"/>
      <c r="S62" s="115"/>
      <c r="T62" s="34"/>
      <c r="U62" s="114"/>
      <c r="V62" s="74"/>
      <c r="W62" s="114"/>
      <c r="X62" s="114"/>
      <c r="Y62" s="115"/>
      <c r="Z62" s="82">
        <f t="shared" si="8"/>
        <v>0</v>
      </c>
      <c r="AA62" s="148">
        <f t="shared" si="9"/>
        <v>0</v>
      </c>
      <c r="AB62" s="137">
        <f t="shared" si="10"/>
        <v>0</v>
      </c>
      <c r="AC62" s="138">
        <f t="shared" si="11"/>
        <v>0</v>
      </c>
      <c r="AD62" s="139">
        <f t="shared" si="12"/>
        <v>0</v>
      </c>
    </row>
    <row r="63" spans="1:30" ht="24.95" customHeight="1">
      <c r="A63" s="520" t="s">
        <v>306</v>
      </c>
      <c r="B63" s="520"/>
      <c r="C63" s="520"/>
      <c r="D63" s="520"/>
      <c r="E63" s="163">
        <f t="shared" si="14"/>
        <v>2</v>
      </c>
      <c r="F63" s="33">
        <f t="shared" si="13"/>
        <v>13</v>
      </c>
      <c r="G63" s="26" t="s">
        <v>126</v>
      </c>
      <c r="H63" s="562"/>
      <c r="I63" s="563"/>
      <c r="J63" s="74"/>
      <c r="K63" s="74"/>
      <c r="L63" s="115"/>
      <c r="M63" s="82"/>
      <c r="N63" s="34">
        <v>0.05</v>
      </c>
      <c r="O63" s="82"/>
      <c r="P63" s="74"/>
      <c r="Q63" s="114"/>
      <c r="R63" s="114"/>
      <c r="S63" s="115"/>
      <c r="T63" s="34"/>
      <c r="U63" s="114"/>
      <c r="V63" s="74"/>
      <c r="W63" s="114"/>
      <c r="X63" s="114"/>
      <c r="Y63" s="115"/>
      <c r="Z63" s="82">
        <f t="shared" si="8"/>
        <v>0.05</v>
      </c>
      <c r="AA63" s="148">
        <f t="shared" si="9"/>
        <v>0.65</v>
      </c>
      <c r="AB63" s="137">
        <f t="shared" si="10"/>
        <v>0</v>
      </c>
      <c r="AC63" s="138">
        <f t="shared" si="11"/>
        <v>0</v>
      </c>
      <c r="AD63" s="139">
        <f t="shared" si="12"/>
        <v>0.65</v>
      </c>
    </row>
    <row r="64" spans="1:30" ht="24.95" customHeight="1">
      <c r="A64" s="520" t="s">
        <v>232</v>
      </c>
      <c r="B64" s="520"/>
      <c r="C64" s="520"/>
      <c r="D64" s="520"/>
      <c r="E64" s="163">
        <f>E61</f>
        <v>2</v>
      </c>
      <c r="F64" s="33">
        <f>F62</f>
        <v>13</v>
      </c>
      <c r="G64" s="26" t="s">
        <v>126</v>
      </c>
      <c r="H64" s="562"/>
      <c r="I64" s="563"/>
      <c r="J64" s="74"/>
      <c r="K64" s="74"/>
      <c r="L64" s="115"/>
      <c r="M64" s="82"/>
      <c r="N64" s="34"/>
      <c r="O64" s="82">
        <v>2E-3</v>
      </c>
      <c r="P64" s="74"/>
      <c r="Q64" s="114"/>
      <c r="R64" s="114"/>
      <c r="S64" s="115"/>
      <c r="T64" s="34"/>
      <c r="U64" s="114"/>
      <c r="V64" s="74">
        <v>2E-3</v>
      </c>
      <c r="W64" s="114"/>
      <c r="X64" s="114"/>
      <c r="Y64" s="115"/>
      <c r="Z64" s="82">
        <f t="shared" si="8"/>
        <v>2E-3</v>
      </c>
      <c r="AA64" s="148">
        <f t="shared" si="9"/>
        <v>2.6000000000000002E-2</v>
      </c>
      <c r="AB64" s="137">
        <f t="shared" si="10"/>
        <v>2E-3</v>
      </c>
      <c r="AC64" s="138">
        <f t="shared" si="11"/>
        <v>4.0000000000000001E-3</v>
      </c>
      <c r="AD64" s="139">
        <f t="shared" si="12"/>
        <v>3.0000000000000002E-2</v>
      </c>
    </row>
    <row r="65" spans="1:30" ht="24.95" customHeight="1">
      <c r="A65" s="550" t="s">
        <v>233</v>
      </c>
      <c r="B65" s="550"/>
      <c r="C65" s="550"/>
      <c r="D65" s="550"/>
      <c r="E65" s="163">
        <f>E62</f>
        <v>2</v>
      </c>
      <c r="F65" s="33">
        <f t="shared" si="13"/>
        <v>13</v>
      </c>
      <c r="G65" s="26" t="s">
        <v>126</v>
      </c>
      <c r="H65" s="562"/>
      <c r="I65" s="563"/>
      <c r="J65" s="75"/>
      <c r="K65" s="112"/>
      <c r="L65" s="113"/>
      <c r="M65" s="79"/>
      <c r="N65" s="78"/>
      <c r="O65" s="76"/>
      <c r="P65" s="75"/>
      <c r="Q65" s="112">
        <v>4.5999999999999999E-2</v>
      </c>
      <c r="R65" s="112"/>
      <c r="S65" s="113"/>
      <c r="T65" s="78"/>
      <c r="U65" s="112"/>
      <c r="V65" s="78"/>
      <c r="W65" s="112">
        <v>4.5999999999999999E-2</v>
      </c>
      <c r="X65" s="112"/>
      <c r="Y65" s="74"/>
      <c r="Z65" s="82">
        <f t="shared" si="8"/>
        <v>4.5999999999999999E-2</v>
      </c>
      <c r="AA65" s="148">
        <f t="shared" si="9"/>
        <v>0.59799999999999998</v>
      </c>
      <c r="AB65" s="137">
        <f t="shared" si="10"/>
        <v>4.5999999999999999E-2</v>
      </c>
      <c r="AC65" s="138">
        <f t="shared" si="11"/>
        <v>9.1999999999999998E-2</v>
      </c>
      <c r="AD65" s="139">
        <f t="shared" si="12"/>
        <v>0.69</v>
      </c>
    </row>
    <row r="66" spans="1:30" ht="24.95" customHeight="1">
      <c r="A66" s="554" t="s">
        <v>102</v>
      </c>
      <c r="B66" s="555"/>
      <c r="C66" s="555"/>
      <c r="D66" s="555"/>
      <c r="E66" s="163">
        <f t="shared" ref="E66:E68" si="15">E63</f>
        <v>2</v>
      </c>
      <c r="F66" s="33">
        <f t="shared" si="13"/>
        <v>13</v>
      </c>
      <c r="G66" s="26" t="s">
        <v>126</v>
      </c>
      <c r="H66" s="556"/>
      <c r="I66" s="557"/>
      <c r="J66" s="154">
        <v>0.04</v>
      </c>
      <c r="K66" s="170"/>
      <c r="L66" s="171"/>
      <c r="M66" s="202"/>
      <c r="N66" s="150"/>
      <c r="O66" s="170"/>
      <c r="P66" s="154"/>
      <c r="Q66" s="170"/>
      <c r="R66" s="170"/>
      <c r="S66" s="171"/>
      <c r="T66" s="150"/>
      <c r="U66" s="170"/>
      <c r="V66" s="150"/>
      <c r="W66" s="170"/>
      <c r="X66" s="170"/>
      <c r="Y66" s="113"/>
      <c r="Z66" s="82">
        <f t="shared" si="8"/>
        <v>0.04</v>
      </c>
      <c r="AA66" s="148">
        <f t="shared" si="9"/>
        <v>0.52</v>
      </c>
      <c r="AB66" s="137">
        <f t="shared" si="10"/>
        <v>0</v>
      </c>
      <c r="AC66" s="138">
        <f t="shared" si="11"/>
        <v>0</v>
      </c>
      <c r="AD66" s="139">
        <f t="shared" si="12"/>
        <v>0.52</v>
      </c>
    </row>
    <row r="67" spans="1:30" ht="24.95" customHeight="1">
      <c r="A67" s="558" t="s">
        <v>60</v>
      </c>
      <c r="B67" s="520"/>
      <c r="C67" s="520"/>
      <c r="D67" s="520"/>
      <c r="E67" s="163">
        <f t="shared" si="15"/>
        <v>2</v>
      </c>
      <c r="F67" s="33">
        <f t="shared" si="13"/>
        <v>13</v>
      </c>
      <c r="G67" s="26" t="s">
        <v>126</v>
      </c>
      <c r="H67" s="562"/>
      <c r="I67" s="563"/>
      <c r="J67" s="74"/>
      <c r="K67" s="74"/>
      <c r="L67" s="115"/>
      <c r="M67" s="82"/>
      <c r="N67" s="34"/>
      <c r="O67" s="74"/>
      <c r="P67" s="74"/>
      <c r="Q67" s="114"/>
      <c r="R67" s="114">
        <v>0.05</v>
      </c>
      <c r="S67" s="115"/>
      <c r="T67" s="34"/>
      <c r="U67" s="114"/>
      <c r="V67" s="34"/>
      <c r="W67" s="114"/>
      <c r="X67" s="114">
        <v>0.05</v>
      </c>
      <c r="Y67" s="115"/>
      <c r="Z67" s="82">
        <f t="shared" si="8"/>
        <v>0.05</v>
      </c>
      <c r="AA67" s="148">
        <f t="shared" si="9"/>
        <v>0.65</v>
      </c>
      <c r="AB67" s="137">
        <f t="shared" si="10"/>
        <v>0.05</v>
      </c>
      <c r="AC67" s="138">
        <f t="shared" si="11"/>
        <v>0.1</v>
      </c>
      <c r="AD67" s="139">
        <f t="shared" si="12"/>
        <v>0.75</v>
      </c>
    </row>
    <row r="68" spans="1:30" ht="24.95" customHeight="1">
      <c r="A68" s="553" t="s">
        <v>104</v>
      </c>
      <c r="B68" s="528"/>
      <c r="C68" s="528"/>
      <c r="D68" s="528"/>
      <c r="E68" s="163">
        <f t="shared" si="15"/>
        <v>2</v>
      </c>
      <c r="F68" s="33">
        <f t="shared" si="13"/>
        <v>13</v>
      </c>
      <c r="G68" s="26" t="s">
        <v>126</v>
      </c>
      <c r="H68" s="714"/>
      <c r="I68" s="715"/>
      <c r="J68" s="89"/>
      <c r="K68" s="89">
        <v>6.0000000000000001E-3</v>
      </c>
      <c r="L68" s="119"/>
      <c r="M68" s="120"/>
      <c r="N68" s="92"/>
      <c r="O68" s="155"/>
      <c r="P68" s="89"/>
      <c r="Q68" s="118"/>
      <c r="R68" s="118"/>
      <c r="S68" s="119"/>
      <c r="T68" s="38"/>
      <c r="U68" s="118"/>
      <c r="V68" s="38"/>
      <c r="W68" s="142"/>
      <c r="X68" s="143"/>
      <c r="Y68" s="119"/>
      <c r="Z68" s="82">
        <f t="shared" si="8"/>
        <v>6.0000000000000001E-3</v>
      </c>
      <c r="AA68" s="148">
        <f t="shared" si="9"/>
        <v>7.8E-2</v>
      </c>
      <c r="AB68" s="137">
        <f t="shared" si="10"/>
        <v>0</v>
      </c>
      <c r="AC68" s="138">
        <f t="shared" si="11"/>
        <v>0</v>
      </c>
      <c r="AD68" s="139">
        <f t="shared" si="12"/>
        <v>7.8E-2</v>
      </c>
    </row>
    <row r="69" spans="1:30" ht="20.100000000000001" customHeight="1">
      <c r="A69" s="49" t="s">
        <v>105</v>
      </c>
      <c r="B69" s="49"/>
      <c r="C69" s="49"/>
      <c r="D69" s="49"/>
      <c r="E69" s="49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</row>
    <row r="70" spans="1:30" ht="20.100000000000001" customHeight="1">
      <c r="A70" s="152"/>
      <c r="B70" s="49"/>
      <c r="C70" s="49"/>
      <c r="D70" s="49"/>
      <c r="E70" s="49"/>
      <c r="F70" s="49"/>
      <c r="G70" s="3" t="s">
        <v>107</v>
      </c>
      <c r="H70" s="3"/>
      <c r="I70" s="3"/>
      <c r="J70" s="3"/>
      <c r="K70" s="3"/>
      <c r="L70" s="3"/>
      <c r="M70" s="3"/>
      <c r="N70" s="49"/>
      <c r="O70" s="49"/>
      <c r="P70" s="49"/>
      <c r="Q70" s="49"/>
      <c r="R70" s="49"/>
      <c r="S70" s="53" t="s">
        <v>108</v>
      </c>
      <c r="T70" s="53"/>
      <c r="U70" s="156" t="s">
        <v>109</v>
      </c>
      <c r="V70" s="156"/>
      <c r="W70" s="156"/>
      <c r="X70" s="156"/>
      <c r="Y70" s="156"/>
      <c r="Z70" s="158" t="str">
        <f>P16</f>
        <v>Е.И. Шрамкова</v>
      </c>
      <c r="AA70" s="158"/>
      <c r="AB70" s="158"/>
      <c r="AC70" s="49"/>
      <c r="AD70" s="49"/>
    </row>
    <row r="71" spans="1:30" ht="20.100000000000001" customHeight="1">
      <c r="A71" s="49" t="s">
        <v>110</v>
      </c>
      <c r="B71" s="49"/>
      <c r="C71" s="49"/>
      <c r="D71" s="49"/>
      <c r="E71" s="49"/>
      <c r="F71" s="49"/>
      <c r="G71" s="49" t="s">
        <v>106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53"/>
      <c r="T71" s="53"/>
      <c r="U71" s="156"/>
      <c r="V71" s="157" t="s">
        <v>111</v>
      </c>
      <c r="W71" s="157"/>
      <c r="X71" s="156"/>
      <c r="Y71" s="156"/>
      <c r="Z71" s="158"/>
      <c r="AA71" s="158"/>
      <c r="AB71" s="158"/>
      <c r="AC71" s="49"/>
      <c r="AD71" s="49"/>
    </row>
    <row r="72" spans="1:30" ht="20.100000000000001" customHeight="1">
      <c r="A72" s="49"/>
      <c r="B72" s="49"/>
      <c r="C72" s="49"/>
      <c r="D72" s="49"/>
      <c r="E72" s="49"/>
      <c r="F72" s="49"/>
      <c r="G72" s="3" t="s">
        <v>107</v>
      </c>
      <c r="H72" s="3"/>
      <c r="I72" s="3"/>
      <c r="J72" s="3"/>
      <c r="K72" s="3"/>
      <c r="L72" s="3"/>
      <c r="M72" s="3"/>
      <c r="N72" s="49"/>
      <c r="O72" s="49"/>
      <c r="P72" s="49"/>
      <c r="Q72" s="49"/>
      <c r="R72" s="49"/>
      <c r="S72" s="53" t="s">
        <v>112</v>
      </c>
      <c r="T72" s="53"/>
      <c r="U72" s="156" t="s">
        <v>109</v>
      </c>
      <c r="V72" s="156"/>
      <c r="W72" s="156"/>
      <c r="X72" s="156"/>
      <c r="Y72" s="156"/>
      <c r="Z72" s="158" t="s">
        <v>129</v>
      </c>
      <c r="AA72" s="158"/>
      <c r="AB72" s="158"/>
      <c r="AC72" s="49"/>
      <c r="AD72" s="49"/>
    </row>
    <row r="73" spans="1:30" ht="20.10000000000000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53"/>
      <c r="T73" s="53"/>
      <c r="U73" s="156"/>
      <c r="V73" s="157" t="s">
        <v>111</v>
      </c>
      <c r="W73" s="156"/>
      <c r="X73" s="156"/>
      <c r="Y73" s="156"/>
      <c r="Z73" s="158"/>
      <c r="AA73" s="158"/>
      <c r="AB73" s="158"/>
      <c r="AC73" s="49"/>
      <c r="AD73" s="49"/>
    </row>
    <row r="74" spans="1:30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</row>
    <row r="75" spans="1:30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</row>
    <row r="76" spans="1:30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49"/>
      <c r="AA76" s="49"/>
      <c r="AB76" s="49"/>
      <c r="AC76" s="158"/>
      <c r="AD76" s="49"/>
    </row>
    <row r="77" spans="1:30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</sheetData>
  <mergeCells count="214">
    <mergeCell ref="Z9:AD10"/>
    <mergeCell ref="Z11:AD12"/>
    <mergeCell ref="Z13:AD14"/>
    <mergeCell ref="Z15:AD16"/>
    <mergeCell ref="Z18:AD19"/>
    <mergeCell ref="H21:I23"/>
    <mergeCell ref="V19:Y20"/>
    <mergeCell ref="Z45:AD46"/>
    <mergeCell ref="V46:Y47"/>
    <mergeCell ref="Z47:AD47"/>
    <mergeCell ref="N45:Y45"/>
    <mergeCell ref="Z20:AD20"/>
    <mergeCell ref="A17:L17"/>
    <mergeCell ref="A18:F18"/>
    <mergeCell ref="H18:M18"/>
    <mergeCell ref="N18:Y18"/>
    <mergeCell ref="A19:D19"/>
    <mergeCell ref="H19:L19"/>
    <mergeCell ref="N19:S19"/>
    <mergeCell ref="T19:U19"/>
    <mergeCell ref="A20:D20"/>
    <mergeCell ref="H20:L20"/>
    <mergeCell ref="N20:S20"/>
    <mergeCell ref="T20:U20"/>
    <mergeCell ref="A67:D67"/>
    <mergeCell ref="H67:I67"/>
    <mergeCell ref="A68:D68"/>
    <mergeCell ref="H68:I68"/>
    <mergeCell ref="G19:G20"/>
    <mergeCell ref="G46:G47"/>
    <mergeCell ref="J21:J23"/>
    <mergeCell ref="J48:J50"/>
    <mergeCell ref="K21:K23"/>
    <mergeCell ref="K48:K50"/>
    <mergeCell ref="H48:I50"/>
    <mergeCell ref="A62:D62"/>
    <mergeCell ref="H62:I62"/>
    <mergeCell ref="A63:D63"/>
    <mergeCell ref="H63:I63"/>
    <mergeCell ref="A64:D64"/>
    <mergeCell ref="H64:I64"/>
    <mergeCell ref="A65:D65"/>
    <mergeCell ref="H65:I65"/>
    <mergeCell ref="A66:D66"/>
    <mergeCell ref="H66:I66"/>
    <mergeCell ref="A57:D57"/>
    <mergeCell ref="H57:I57"/>
    <mergeCell ref="A58:D58"/>
    <mergeCell ref="H58:I58"/>
    <mergeCell ref="A59:D59"/>
    <mergeCell ref="H59:I59"/>
    <mergeCell ref="A60:D60"/>
    <mergeCell ref="H60:I60"/>
    <mergeCell ref="A61:D61"/>
    <mergeCell ref="H61:I61"/>
    <mergeCell ref="A52:D52"/>
    <mergeCell ref="H52:I52"/>
    <mergeCell ref="A53:D53"/>
    <mergeCell ref="H53:I53"/>
    <mergeCell ref="A54:D54"/>
    <mergeCell ref="H54:I54"/>
    <mergeCell ref="A55:D55"/>
    <mergeCell ref="H55:I55"/>
    <mergeCell ref="A56:D56"/>
    <mergeCell ref="H56:I56"/>
    <mergeCell ref="A48:D48"/>
    <mergeCell ref="Z48:AD48"/>
    <mergeCell ref="A49:D49"/>
    <mergeCell ref="Z49:AA49"/>
    <mergeCell ref="AB49:AC49"/>
    <mergeCell ref="A50:D50"/>
    <mergeCell ref="A51:D51"/>
    <mergeCell ref="H51:I51"/>
    <mergeCell ref="L48:L50"/>
    <mergeCell ref="M48:M50"/>
    <mergeCell ref="N48:N50"/>
    <mergeCell ref="O48:O50"/>
    <mergeCell ref="P48:P50"/>
    <mergeCell ref="Q48:Q50"/>
    <mergeCell ref="R48:R50"/>
    <mergeCell ref="S48:S50"/>
    <mergeCell ref="T48:T50"/>
    <mergeCell ref="U48:U50"/>
    <mergeCell ref="V48:V50"/>
    <mergeCell ref="W48:W50"/>
    <mergeCell ref="X48:X50"/>
    <mergeCell ref="Y48:Y50"/>
    <mergeCell ref="AD49:AD50"/>
    <mergeCell ref="A46:D46"/>
    <mergeCell ref="H46:L46"/>
    <mergeCell ref="N46:S46"/>
    <mergeCell ref="T46:U46"/>
    <mergeCell ref="A47:D47"/>
    <mergeCell ref="H47:L47"/>
    <mergeCell ref="N47:S47"/>
    <mergeCell ref="T47:U47"/>
    <mergeCell ref="A40:D40"/>
    <mergeCell ref="H40:I40"/>
    <mergeCell ref="A41:D41"/>
    <mergeCell ref="H41:I41"/>
    <mergeCell ref="A42:D42"/>
    <mergeCell ref="H42:I42"/>
    <mergeCell ref="A43:D43"/>
    <mergeCell ref="H43:I43"/>
    <mergeCell ref="A45:F45"/>
    <mergeCell ref="H45:M45"/>
    <mergeCell ref="A35:D35"/>
    <mergeCell ref="H35:I35"/>
    <mergeCell ref="A36:D36"/>
    <mergeCell ref="H36:I36"/>
    <mergeCell ref="A37:D37"/>
    <mergeCell ref="H37:I37"/>
    <mergeCell ref="A38:D38"/>
    <mergeCell ref="H38:I38"/>
    <mergeCell ref="A39:D39"/>
    <mergeCell ref="H39:I39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Z21:AD21"/>
    <mergeCell ref="A22:D22"/>
    <mergeCell ref="Z22:AA22"/>
    <mergeCell ref="AB22:AC22"/>
    <mergeCell ref="A23:D23"/>
    <mergeCell ref="A24:D24"/>
    <mergeCell ref="H24:I24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Y21:Y23"/>
    <mergeCell ref="AD22:AD23"/>
    <mergeCell ref="A15:C15"/>
    <mergeCell ref="D15:F15"/>
    <mergeCell ref="G15:H15"/>
    <mergeCell ref="I15:L15"/>
    <mergeCell ref="A16:C16"/>
    <mergeCell ref="D16:F16"/>
    <mergeCell ref="G16:H16"/>
    <mergeCell ref="I16:L16"/>
    <mergeCell ref="P16:Y16"/>
    <mergeCell ref="A13:C13"/>
    <mergeCell ref="D13:F13"/>
    <mergeCell ref="G13:H13"/>
    <mergeCell ref="I13:L13"/>
    <mergeCell ref="A14:C14"/>
    <mergeCell ref="D14:F14"/>
    <mergeCell ref="G14:H14"/>
    <mergeCell ref="I14:L14"/>
    <mergeCell ref="T14:Y14"/>
    <mergeCell ref="A11:C11"/>
    <mergeCell ref="D11:F11"/>
    <mergeCell ref="G11:H11"/>
    <mergeCell ref="I11:L11"/>
    <mergeCell ref="A12:C12"/>
    <mergeCell ref="D12:F12"/>
    <mergeCell ref="G12:H12"/>
    <mergeCell ref="I12:L12"/>
    <mergeCell ref="P12:W12"/>
    <mergeCell ref="A9:C9"/>
    <mergeCell ref="D9:F9"/>
    <mergeCell ref="G9:H9"/>
    <mergeCell ref="I9:L9"/>
    <mergeCell ref="A10:C10"/>
    <mergeCell ref="D10:F10"/>
    <mergeCell ref="G10:H10"/>
    <mergeCell ref="I10:L10"/>
    <mergeCell ref="S10:T10"/>
    <mergeCell ref="Z6:AD6"/>
    <mergeCell ref="A7:F7"/>
    <mergeCell ref="G7:H7"/>
    <mergeCell ref="I7:L7"/>
    <mergeCell ref="Z7:AD7"/>
    <mergeCell ref="A8:F8"/>
    <mergeCell ref="G8:H8"/>
    <mergeCell ref="I8:L8"/>
    <mergeCell ref="Z8:AD8"/>
    <mergeCell ref="A1:L1"/>
    <mergeCell ref="Z1:AD1"/>
    <mergeCell ref="D2:G2"/>
    <mergeCell ref="H2:L2"/>
    <mergeCell ref="Z2:AD2"/>
    <mergeCell ref="D3:G3"/>
    <mergeCell ref="H3:L3"/>
    <mergeCell ref="Z3:AD3"/>
    <mergeCell ref="D5:F5"/>
    <mergeCell ref="N3:Y4"/>
  </mergeCells>
  <pageMargins left="0.65196078431372595" right="0.25" top="0.75" bottom="0.75" header="0.3" footer="0.3"/>
  <pageSetup paperSize="9" scale="46" orientation="landscape" r:id="rId1"/>
  <rowBreaks count="1" manualBreakCount="1">
    <brk id="43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CFF"/>
  </sheetPr>
  <dimension ref="A1:AB47"/>
  <sheetViews>
    <sheetView view="pageBreakPreview" zoomScale="60" zoomScaleNormal="68" zoomScalePageLayoutView="51" workbookViewId="0">
      <selection activeCell="AC33" sqref="AC33"/>
    </sheetView>
  </sheetViews>
  <sheetFormatPr defaultColWidth="9" defaultRowHeight="15"/>
  <cols>
    <col min="1" max="6" width="5.7109375" customWidth="1"/>
    <col min="7" max="8" width="6.7109375" customWidth="1"/>
    <col min="9" max="20" width="12.7109375" customWidth="1"/>
    <col min="21" max="28" width="9.7109375" customWidth="1"/>
  </cols>
  <sheetData>
    <row r="1" spans="1:28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94" t="s">
        <v>1</v>
      </c>
      <c r="Z1" s="394"/>
      <c r="AA1" s="394"/>
      <c r="AB1" s="394"/>
    </row>
    <row r="2" spans="1:28" ht="15.75">
      <c r="A2" s="2" t="s">
        <v>2</v>
      </c>
      <c r="B2" s="3"/>
      <c r="C2" s="3"/>
      <c r="D2" s="574"/>
      <c r="E2" s="574"/>
      <c r="F2" s="574"/>
      <c r="G2" s="395" t="s">
        <v>3</v>
      </c>
      <c r="H2" s="395"/>
      <c r="I2" s="395"/>
      <c r="J2" s="395"/>
      <c r="K2" s="39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94" t="s">
        <v>4</v>
      </c>
      <c r="Z2" s="394"/>
      <c r="AA2" s="394"/>
      <c r="AB2" s="394"/>
    </row>
    <row r="3" spans="1:28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48"/>
      <c r="M3" s="397" t="s">
        <v>236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8" t="s">
        <v>6</v>
      </c>
      <c r="Z3" s="398"/>
      <c r="AA3" s="398"/>
      <c r="AB3" s="398"/>
    </row>
    <row r="4" spans="1:28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48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48"/>
      <c r="Z4" s="48"/>
      <c r="AA4" s="48"/>
      <c r="AB4" s="48"/>
    </row>
    <row r="5" spans="1:28">
      <c r="A5" s="6" t="s">
        <v>7</v>
      </c>
      <c r="B5" s="7" t="s">
        <v>237</v>
      </c>
      <c r="C5" s="8" t="s">
        <v>8</v>
      </c>
      <c r="D5" s="839" t="s">
        <v>189</v>
      </c>
      <c r="E5" s="839"/>
      <c r="F5" s="9" t="s">
        <v>119</v>
      </c>
      <c r="G5" s="2"/>
      <c r="H5" s="2"/>
      <c r="I5" s="2"/>
      <c r="J5" s="2"/>
      <c r="K5" s="2"/>
      <c r="L5" s="2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2"/>
      <c r="Z5" s="2"/>
      <c r="AA5" s="3"/>
      <c r="AB5" s="3"/>
    </row>
    <row r="6" spans="1:28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384" t="s">
        <v>11</v>
      </c>
      <c r="Z6" s="385"/>
      <c r="AA6" s="385"/>
      <c r="AB6" s="386"/>
    </row>
    <row r="7" spans="1:28">
      <c r="A7" s="840" t="s">
        <v>12</v>
      </c>
      <c r="B7" s="841"/>
      <c r="C7" s="841"/>
      <c r="D7" s="841"/>
      <c r="E7" s="841"/>
      <c r="F7" s="842" t="s">
        <v>13</v>
      </c>
      <c r="G7" s="843"/>
      <c r="H7" s="841" t="s">
        <v>14</v>
      </c>
      <c r="I7" s="841"/>
      <c r="J7" s="841"/>
      <c r="K7" s="844"/>
      <c r="L7" s="3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6" t="s">
        <v>15</v>
      </c>
      <c r="Y7" s="391">
        <v>504202</v>
      </c>
      <c r="Z7" s="392"/>
      <c r="AA7" s="392"/>
      <c r="AB7" s="393"/>
    </row>
    <row r="8" spans="1:28">
      <c r="A8" s="845" t="s">
        <v>16</v>
      </c>
      <c r="B8" s="399"/>
      <c r="C8" s="399"/>
      <c r="D8" s="399"/>
      <c r="E8" s="399"/>
      <c r="F8" s="400" t="s">
        <v>17</v>
      </c>
      <c r="G8" s="401"/>
      <c r="H8" s="399" t="s">
        <v>18</v>
      </c>
      <c r="I8" s="399"/>
      <c r="J8" s="399"/>
      <c r="K8" s="846"/>
      <c r="L8" s="3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03"/>
      <c r="Z8" s="405"/>
      <c r="AA8" s="405"/>
      <c r="AB8" s="406"/>
    </row>
    <row r="9" spans="1:28" ht="15.75">
      <c r="A9" s="847" t="s">
        <v>19</v>
      </c>
      <c r="B9" s="407"/>
      <c r="C9" s="389"/>
      <c r="D9" s="388" t="s">
        <v>20</v>
      </c>
      <c r="E9" s="407"/>
      <c r="F9" s="400" t="s">
        <v>21</v>
      </c>
      <c r="G9" s="401"/>
      <c r="H9" s="399" t="s">
        <v>22</v>
      </c>
      <c r="I9" s="399"/>
      <c r="J9" s="399"/>
      <c r="K9" s="846"/>
      <c r="L9" s="50"/>
      <c r="M9" s="51"/>
      <c r="N9" s="51"/>
      <c r="O9" s="47"/>
      <c r="P9" s="47"/>
      <c r="Q9" s="47"/>
      <c r="R9" s="47"/>
      <c r="S9" s="47"/>
      <c r="T9" s="47"/>
      <c r="U9" s="47"/>
      <c r="V9" s="47"/>
      <c r="W9" s="47"/>
      <c r="X9" s="121" t="s">
        <v>23</v>
      </c>
      <c r="Y9" s="408"/>
      <c r="Z9" s="410"/>
      <c r="AA9" s="410"/>
      <c r="AB9" s="411"/>
    </row>
    <row r="10" spans="1:28" ht="15.75">
      <c r="A10" s="845" t="s">
        <v>24</v>
      </c>
      <c r="B10" s="399"/>
      <c r="C10" s="401"/>
      <c r="D10" s="400" t="s">
        <v>25</v>
      </c>
      <c r="E10" s="399"/>
      <c r="F10" s="400" t="s">
        <v>26</v>
      </c>
      <c r="G10" s="401"/>
      <c r="H10" s="399" t="s">
        <v>25</v>
      </c>
      <c r="I10" s="399"/>
      <c r="J10" s="399"/>
      <c r="K10" s="846"/>
      <c r="L10" s="3"/>
      <c r="M10" s="49"/>
      <c r="N10" s="49"/>
      <c r="O10" s="52" t="s">
        <v>7</v>
      </c>
      <c r="P10" s="160" t="s">
        <v>238</v>
      </c>
      <c r="Q10" s="103" t="s">
        <v>8</v>
      </c>
      <c r="R10" s="825" t="s">
        <v>118</v>
      </c>
      <c r="S10" s="825"/>
      <c r="T10" s="162" t="s">
        <v>119</v>
      </c>
      <c r="U10" s="106"/>
      <c r="V10" s="53"/>
      <c r="W10" s="53"/>
      <c r="X10" s="49"/>
      <c r="Y10" s="408"/>
      <c r="Z10" s="410"/>
      <c r="AA10" s="410"/>
      <c r="AB10" s="411"/>
    </row>
    <row r="11" spans="1:28" ht="15.75">
      <c r="A11" s="848"/>
      <c r="B11" s="414"/>
      <c r="C11" s="415"/>
      <c r="D11" s="413" t="s">
        <v>27</v>
      </c>
      <c r="E11" s="414"/>
      <c r="F11" s="413"/>
      <c r="G11" s="415"/>
      <c r="H11" s="416" t="s">
        <v>27</v>
      </c>
      <c r="I11" s="416"/>
      <c r="J11" s="416"/>
      <c r="K11" s="849"/>
      <c r="L11" s="3"/>
      <c r="M11" s="49"/>
      <c r="N11" s="49"/>
      <c r="O11" s="53"/>
      <c r="P11" s="53"/>
      <c r="Q11" s="53"/>
      <c r="R11" s="53"/>
      <c r="S11" s="53"/>
      <c r="T11" s="53"/>
      <c r="U11" s="53"/>
      <c r="V11" s="53"/>
      <c r="W11" s="53"/>
      <c r="X11" s="49"/>
      <c r="Y11" s="408"/>
      <c r="Z11" s="410"/>
      <c r="AA11" s="410"/>
      <c r="AB11" s="411"/>
    </row>
    <row r="12" spans="1:28" ht="15.75">
      <c r="A12" s="845">
        <v>1</v>
      </c>
      <c r="B12" s="399"/>
      <c r="C12" s="399"/>
      <c r="D12" s="388">
        <v>2</v>
      </c>
      <c r="E12" s="389"/>
      <c r="F12" s="407">
        <v>3</v>
      </c>
      <c r="G12" s="389"/>
      <c r="H12" s="387">
        <v>4</v>
      </c>
      <c r="I12" s="387"/>
      <c r="J12" s="387"/>
      <c r="K12" s="850"/>
      <c r="L12" s="3"/>
      <c r="M12" s="49" t="s">
        <v>28</v>
      </c>
      <c r="N12" s="49"/>
      <c r="O12" s="412" t="s">
        <v>29</v>
      </c>
      <c r="P12" s="412"/>
      <c r="Q12" s="412"/>
      <c r="R12" s="412"/>
      <c r="S12" s="412"/>
      <c r="T12" s="412"/>
      <c r="U12" s="412"/>
      <c r="V12" s="412"/>
      <c r="W12" s="47"/>
      <c r="X12" s="121" t="s">
        <v>30</v>
      </c>
      <c r="Y12" s="408"/>
      <c r="Z12" s="410"/>
      <c r="AA12" s="410"/>
      <c r="AB12" s="411"/>
    </row>
    <row r="13" spans="1:28" ht="15.75">
      <c r="A13" s="561"/>
      <c r="B13" s="421"/>
      <c r="C13" s="421"/>
      <c r="D13" s="420"/>
      <c r="E13" s="422"/>
      <c r="F13" s="423"/>
      <c r="G13" s="424"/>
      <c r="H13" s="425">
        <v>1</v>
      </c>
      <c r="I13" s="425"/>
      <c r="J13" s="425"/>
      <c r="K13" s="426"/>
      <c r="L13" s="3"/>
      <c r="M13" s="49"/>
      <c r="N13" s="49"/>
      <c r="O13" s="53"/>
      <c r="P13" s="53"/>
      <c r="Q13" s="53"/>
      <c r="R13" s="53"/>
      <c r="S13" s="53"/>
      <c r="T13" s="53"/>
      <c r="U13" s="53" t="s">
        <v>224</v>
      </c>
      <c r="V13" s="53"/>
      <c r="W13" s="53"/>
      <c r="X13" s="49"/>
      <c r="Y13" s="408"/>
      <c r="Z13" s="410"/>
      <c r="AA13" s="410"/>
      <c r="AB13" s="411"/>
    </row>
    <row r="14" spans="1:28">
      <c r="A14" s="449"/>
      <c r="B14" s="428"/>
      <c r="C14" s="428"/>
      <c r="D14" s="427"/>
      <c r="E14" s="429"/>
      <c r="F14" s="430"/>
      <c r="G14" s="431"/>
      <c r="H14" s="430"/>
      <c r="I14" s="430"/>
      <c r="J14" s="430"/>
      <c r="K14" s="450"/>
      <c r="L14" s="3"/>
      <c r="M14" s="49" t="s">
        <v>33</v>
      </c>
      <c r="N14" s="49"/>
      <c r="O14" s="49"/>
      <c r="P14" s="49"/>
      <c r="Q14" s="49"/>
      <c r="R14" s="49"/>
      <c r="S14" s="432"/>
      <c r="T14" s="432"/>
      <c r="U14" s="432"/>
      <c r="V14" s="432"/>
      <c r="W14" s="432"/>
      <c r="X14" s="432"/>
      <c r="Y14" s="408"/>
      <c r="Z14" s="410"/>
      <c r="AA14" s="410"/>
      <c r="AB14" s="411"/>
    </row>
    <row r="15" spans="1:28">
      <c r="A15" s="449"/>
      <c r="B15" s="428"/>
      <c r="C15" s="428"/>
      <c r="D15" s="427"/>
      <c r="E15" s="429"/>
      <c r="F15" s="430"/>
      <c r="G15" s="431"/>
      <c r="H15" s="430"/>
      <c r="I15" s="430"/>
      <c r="J15" s="430"/>
      <c r="K15" s="450"/>
      <c r="L15" s="3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08"/>
      <c r="Z15" s="410"/>
      <c r="AA15" s="410"/>
      <c r="AB15" s="411"/>
    </row>
    <row r="16" spans="1:28">
      <c r="A16" s="455"/>
      <c r="B16" s="456"/>
      <c r="C16" s="456"/>
      <c r="D16" s="457"/>
      <c r="E16" s="458"/>
      <c r="F16" s="459"/>
      <c r="G16" s="460"/>
      <c r="H16" s="459"/>
      <c r="I16" s="459"/>
      <c r="J16" s="459"/>
      <c r="K16" s="461"/>
      <c r="L16" s="3"/>
      <c r="M16" s="49" t="s">
        <v>225</v>
      </c>
      <c r="N16" s="49"/>
      <c r="O16" s="851" t="s">
        <v>35</v>
      </c>
      <c r="P16" s="851"/>
      <c r="Q16" s="851"/>
      <c r="R16" s="851"/>
      <c r="S16" s="851"/>
      <c r="T16" s="851"/>
      <c r="U16" s="851"/>
      <c r="V16" s="851"/>
      <c r="W16" s="851"/>
      <c r="X16" s="851"/>
      <c r="Y16" s="451"/>
      <c r="Z16" s="453"/>
      <c r="AA16" s="453"/>
      <c r="AB16" s="454"/>
    </row>
    <row r="17" spans="1:28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3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3"/>
      <c r="Z17" s="3"/>
      <c r="AA17" s="3"/>
      <c r="AB17" s="3"/>
    </row>
    <row r="18" spans="1:28">
      <c r="A18" s="441" t="s">
        <v>37</v>
      </c>
      <c r="B18" s="441"/>
      <c r="C18" s="441"/>
      <c r="D18" s="441"/>
      <c r="E18" s="441"/>
      <c r="F18" s="12" t="s">
        <v>38</v>
      </c>
      <c r="G18" s="475" t="s">
        <v>39</v>
      </c>
      <c r="H18" s="475"/>
      <c r="I18" s="475"/>
      <c r="J18" s="475"/>
      <c r="K18" s="475"/>
      <c r="L18" s="475"/>
      <c r="M18" s="476" t="s">
        <v>40</v>
      </c>
      <c r="N18" s="476"/>
      <c r="O18" s="476"/>
      <c r="P18" s="476"/>
      <c r="Q18" s="476"/>
      <c r="R18" s="476"/>
      <c r="S18" s="476"/>
      <c r="T18" s="476"/>
      <c r="U18" s="476"/>
      <c r="V18" s="476"/>
      <c r="W18" s="477"/>
      <c r="X18" s="477"/>
      <c r="Y18" s="531" t="s">
        <v>41</v>
      </c>
      <c r="Z18" s="533"/>
      <c r="AA18" s="533"/>
      <c r="AB18" s="534"/>
    </row>
    <row r="19" spans="1:28">
      <c r="A19" s="441" t="s">
        <v>42</v>
      </c>
      <c r="B19" s="441"/>
      <c r="C19" s="441"/>
      <c r="D19" s="441"/>
      <c r="E19" s="12" t="s">
        <v>43</v>
      </c>
      <c r="F19" s="442" t="s">
        <v>44</v>
      </c>
      <c r="G19" s="443" t="s">
        <v>45</v>
      </c>
      <c r="H19" s="444"/>
      <c r="I19" s="444"/>
      <c r="J19" s="444"/>
      <c r="K19" s="445"/>
      <c r="L19" s="57" t="s">
        <v>46</v>
      </c>
      <c r="M19" s="443" t="s">
        <v>47</v>
      </c>
      <c r="N19" s="538"/>
      <c r="O19" s="444"/>
      <c r="P19" s="445"/>
      <c r="Q19" s="445"/>
      <c r="R19" s="446"/>
      <c r="S19" s="447" t="s">
        <v>48</v>
      </c>
      <c r="T19" s="606"/>
      <c r="U19" s="433" t="s">
        <v>159</v>
      </c>
      <c r="V19" s="435"/>
      <c r="W19" s="866"/>
      <c r="X19" s="436"/>
      <c r="Y19" s="535"/>
      <c r="Z19" s="536"/>
      <c r="AA19" s="536"/>
      <c r="AB19" s="537"/>
    </row>
    <row r="20" spans="1:28">
      <c r="A20" s="542"/>
      <c r="B20" s="542"/>
      <c r="C20" s="542"/>
      <c r="D20" s="542"/>
      <c r="E20" s="12"/>
      <c r="F20" s="442"/>
      <c r="G20" s="469"/>
      <c r="H20" s="441"/>
      <c r="I20" s="441"/>
      <c r="J20" s="441"/>
      <c r="K20" s="470"/>
      <c r="L20" s="60"/>
      <c r="M20" s="469"/>
      <c r="N20" s="543"/>
      <c r="O20" s="441"/>
      <c r="P20" s="470"/>
      <c r="Q20" s="470"/>
      <c r="R20" s="471"/>
      <c r="S20" s="472"/>
      <c r="T20" s="605"/>
      <c r="U20" s="602"/>
      <c r="V20" s="603"/>
      <c r="W20" s="867"/>
      <c r="X20" s="604"/>
      <c r="Y20" s="478" t="s">
        <v>50</v>
      </c>
      <c r="Z20" s="479"/>
      <c r="AA20" s="479"/>
      <c r="AB20" s="479"/>
    </row>
    <row r="21" spans="1:28" ht="39.950000000000003" customHeight="1">
      <c r="A21" s="852"/>
      <c r="B21" s="656"/>
      <c r="C21" s="656"/>
      <c r="D21" s="657"/>
      <c r="E21" s="16"/>
      <c r="F21" s="16"/>
      <c r="G21" s="489"/>
      <c r="H21" s="491"/>
      <c r="I21" s="539"/>
      <c r="J21" s="491"/>
      <c r="K21" s="490"/>
      <c r="L21" s="633"/>
      <c r="M21" s="489"/>
      <c r="N21" s="491" t="s">
        <v>227</v>
      </c>
      <c r="O21" s="491"/>
      <c r="P21" s="491" t="s">
        <v>239</v>
      </c>
      <c r="Q21" s="498" t="s">
        <v>171</v>
      </c>
      <c r="R21" s="498"/>
      <c r="S21" s="684"/>
      <c r="T21" s="490"/>
      <c r="U21" s="667"/>
      <c r="V21" s="726"/>
      <c r="W21" s="726"/>
      <c r="X21" s="685"/>
      <c r="Y21" s="543" t="s">
        <v>63</v>
      </c>
      <c r="Z21" s="441"/>
      <c r="AA21" s="441"/>
      <c r="AB21" s="542"/>
    </row>
    <row r="22" spans="1:28" ht="39.950000000000003" customHeight="1">
      <c r="A22" s="853"/>
      <c r="B22" s="854"/>
      <c r="C22" s="854"/>
      <c r="D22" s="855"/>
      <c r="E22" s="18"/>
      <c r="F22" s="18"/>
      <c r="G22" s="489"/>
      <c r="H22" s="491"/>
      <c r="I22" s="540"/>
      <c r="J22" s="491"/>
      <c r="K22" s="490"/>
      <c r="L22" s="633"/>
      <c r="M22" s="489"/>
      <c r="N22" s="491"/>
      <c r="O22" s="491"/>
      <c r="P22" s="491"/>
      <c r="Q22" s="498"/>
      <c r="R22" s="498"/>
      <c r="S22" s="684"/>
      <c r="T22" s="490"/>
      <c r="U22" s="667"/>
      <c r="V22" s="726"/>
      <c r="W22" s="726"/>
      <c r="X22" s="685"/>
      <c r="Y22" s="720"/>
      <c r="Z22" s="716" t="s">
        <v>64</v>
      </c>
      <c r="AA22" s="442"/>
      <c r="AB22" s="721" t="s">
        <v>124</v>
      </c>
    </row>
    <row r="23" spans="1:28" ht="38.25" customHeight="1">
      <c r="A23" s="856"/>
      <c r="B23" s="857"/>
      <c r="C23" s="857"/>
      <c r="D23" s="478"/>
      <c r="E23" s="19"/>
      <c r="F23" s="19"/>
      <c r="G23" s="489"/>
      <c r="H23" s="491"/>
      <c r="I23" s="541"/>
      <c r="J23" s="491"/>
      <c r="K23" s="490"/>
      <c r="L23" s="633"/>
      <c r="M23" s="489"/>
      <c r="N23" s="491"/>
      <c r="O23" s="491"/>
      <c r="P23" s="491"/>
      <c r="Q23" s="498"/>
      <c r="R23" s="498"/>
      <c r="S23" s="684"/>
      <c r="T23" s="490"/>
      <c r="U23" s="667"/>
      <c r="V23" s="726"/>
      <c r="W23" s="726"/>
      <c r="X23" s="685"/>
      <c r="Y23" s="720"/>
      <c r="Z23" s="716"/>
      <c r="AA23" s="442"/>
      <c r="AB23" s="722"/>
    </row>
    <row r="24" spans="1:28" ht="15.75" customHeight="1">
      <c r="A24" s="858">
        <v>1</v>
      </c>
      <c r="B24" s="858"/>
      <c r="C24" s="858"/>
      <c r="D24" s="858"/>
      <c r="E24" s="22"/>
      <c r="F24" s="23" t="s">
        <v>71</v>
      </c>
      <c r="G24" s="859"/>
      <c r="H24" s="860"/>
      <c r="I24" s="62"/>
      <c r="J24" s="62"/>
      <c r="K24" s="62"/>
      <c r="L24" s="62"/>
      <c r="M24" s="62"/>
      <c r="N24" s="62">
        <v>9</v>
      </c>
      <c r="O24" s="62"/>
      <c r="P24" s="62">
        <v>11</v>
      </c>
      <c r="Q24" s="62">
        <v>12</v>
      </c>
      <c r="R24" s="62"/>
      <c r="S24" s="62"/>
      <c r="T24" s="62"/>
      <c r="U24" s="62">
        <v>16</v>
      </c>
      <c r="V24" s="62">
        <v>17</v>
      </c>
      <c r="W24" s="62">
        <v>18</v>
      </c>
      <c r="X24" s="62">
        <v>19</v>
      </c>
      <c r="Y24" s="62">
        <v>20</v>
      </c>
      <c r="Z24" s="62">
        <v>21</v>
      </c>
      <c r="AA24" s="62">
        <v>22</v>
      </c>
      <c r="AB24" s="62">
        <v>23</v>
      </c>
    </row>
    <row r="25" spans="1:28" ht="15.75">
      <c r="A25" s="524" t="s">
        <v>72</v>
      </c>
      <c r="B25" s="524"/>
      <c r="C25" s="524"/>
      <c r="D25" s="524"/>
      <c r="E25" s="25">
        <f>H13</f>
        <v>1</v>
      </c>
      <c r="F25" s="26" t="s">
        <v>126</v>
      </c>
      <c r="G25" s="861"/>
      <c r="H25" s="862"/>
      <c r="I25" s="66"/>
      <c r="J25" s="66"/>
      <c r="K25" s="96"/>
      <c r="L25" s="68"/>
      <c r="M25" s="27"/>
      <c r="N25" s="69"/>
      <c r="O25" s="66"/>
      <c r="P25" s="96"/>
      <c r="Q25" s="96"/>
      <c r="R25" s="109"/>
      <c r="S25" s="69"/>
      <c r="T25" s="96"/>
      <c r="U25" s="27"/>
      <c r="V25" s="66"/>
      <c r="W25" s="96"/>
      <c r="X25" s="109"/>
      <c r="Y25" s="125"/>
      <c r="Z25" s="126"/>
      <c r="AA25" s="128"/>
      <c r="AB25" s="129"/>
    </row>
    <row r="26" spans="1:28" ht="15.75">
      <c r="A26" s="525" t="s">
        <v>74</v>
      </c>
      <c r="B26" s="525"/>
      <c r="C26" s="525"/>
      <c r="D26" s="525"/>
      <c r="E26" s="29"/>
      <c r="F26" s="30" t="s">
        <v>126</v>
      </c>
      <c r="G26" s="863"/>
      <c r="H26" s="864"/>
      <c r="I26" s="70"/>
      <c r="J26" s="70"/>
      <c r="K26" s="110"/>
      <c r="L26" s="72"/>
      <c r="M26" s="31"/>
      <c r="N26" s="73"/>
      <c r="O26" s="70"/>
      <c r="P26" s="110"/>
      <c r="Q26" s="110"/>
      <c r="R26" s="111"/>
      <c r="S26" s="73"/>
      <c r="T26" s="110"/>
      <c r="U26" s="31"/>
      <c r="V26" s="70"/>
      <c r="W26" s="110"/>
      <c r="X26" s="111"/>
      <c r="Y26" s="130"/>
      <c r="Z26" s="131"/>
      <c r="AA26" s="133"/>
      <c r="AB26" s="134"/>
    </row>
    <row r="27" spans="1:28" ht="24.95" customHeight="1">
      <c r="A27" s="515" t="s">
        <v>75</v>
      </c>
      <c r="B27" s="515"/>
      <c r="C27" s="515"/>
      <c r="D27" s="515"/>
      <c r="E27" s="33">
        <f>E25</f>
        <v>1</v>
      </c>
      <c r="F27" s="26" t="s">
        <v>126</v>
      </c>
      <c r="G27" s="680"/>
      <c r="H27" s="681"/>
      <c r="I27" s="75"/>
      <c r="J27" s="75"/>
      <c r="K27" s="112"/>
      <c r="L27" s="77"/>
      <c r="M27" s="78"/>
      <c r="N27" s="79">
        <v>2.1999999999999999E-2</v>
      </c>
      <c r="O27" s="75"/>
      <c r="P27" s="112"/>
      <c r="Q27" s="112"/>
      <c r="R27" s="113"/>
      <c r="S27" s="79"/>
      <c r="T27" s="112"/>
      <c r="U27" s="78"/>
      <c r="V27" s="75"/>
      <c r="W27" s="112"/>
      <c r="X27" s="113"/>
      <c r="Y27" s="135"/>
      <c r="Z27" s="207"/>
      <c r="AA27" s="137">
        <f t="shared" ref="AA27:AA32" si="0">SUM(G27:Z27)</f>
        <v>2.1999999999999999E-2</v>
      </c>
      <c r="AB27" s="139">
        <f>AA27*E27</f>
        <v>2.1999999999999999E-2</v>
      </c>
    </row>
    <row r="28" spans="1:28" ht="24.95" customHeight="1">
      <c r="A28" s="520" t="s">
        <v>141</v>
      </c>
      <c r="B28" s="520"/>
      <c r="C28" s="520"/>
      <c r="D28" s="520"/>
      <c r="E28" s="33">
        <f>E27</f>
        <v>1</v>
      </c>
      <c r="F28" s="26" t="s">
        <v>126</v>
      </c>
      <c r="G28" s="562"/>
      <c r="H28" s="563"/>
      <c r="I28" s="74"/>
      <c r="J28" s="74"/>
      <c r="K28" s="114"/>
      <c r="L28" s="81"/>
      <c r="M28" s="34"/>
      <c r="N28" s="82">
        <v>4.0000000000000001E-3</v>
      </c>
      <c r="O28" s="74"/>
      <c r="P28" s="114"/>
      <c r="Q28" s="114"/>
      <c r="R28" s="115"/>
      <c r="S28" s="82"/>
      <c r="T28" s="114"/>
      <c r="U28" s="34"/>
      <c r="V28" s="74"/>
      <c r="W28" s="114"/>
      <c r="X28" s="115"/>
      <c r="Y28" s="208"/>
      <c r="Z28" s="209"/>
      <c r="AA28" s="137">
        <f t="shared" si="0"/>
        <v>4.0000000000000001E-3</v>
      </c>
      <c r="AB28" s="139">
        <f t="shared" ref="AB28:AB38" si="1">AA28*E28</f>
        <v>4.0000000000000001E-3</v>
      </c>
    </row>
    <row r="29" spans="1:28" ht="24.95" hidden="1" customHeight="1">
      <c r="A29" s="520" t="s">
        <v>174</v>
      </c>
      <c r="B29" s="520"/>
      <c r="C29" s="520"/>
      <c r="D29" s="520"/>
      <c r="E29" s="33">
        <f t="shared" ref="E29:E38" si="2">E28</f>
        <v>1</v>
      </c>
      <c r="F29" s="26" t="s">
        <v>126</v>
      </c>
      <c r="G29" s="562"/>
      <c r="H29" s="563"/>
      <c r="I29" s="74"/>
      <c r="J29" s="74"/>
      <c r="K29" s="114"/>
      <c r="L29" s="81"/>
      <c r="M29" s="34"/>
      <c r="N29" s="82"/>
      <c r="O29" s="74"/>
      <c r="P29" s="114"/>
      <c r="Q29" s="114"/>
      <c r="R29" s="115"/>
      <c r="S29" s="82"/>
      <c r="T29" s="114"/>
      <c r="U29" s="34"/>
      <c r="V29" s="74"/>
      <c r="W29" s="114"/>
      <c r="X29" s="115"/>
      <c r="Y29" s="208"/>
      <c r="Z29" s="209"/>
      <c r="AA29" s="137">
        <f t="shared" si="0"/>
        <v>0</v>
      </c>
      <c r="AB29" s="139">
        <f t="shared" si="1"/>
        <v>0</v>
      </c>
    </row>
    <row r="30" spans="1:28" ht="24.95" hidden="1" customHeight="1">
      <c r="A30" s="520" t="s">
        <v>175</v>
      </c>
      <c r="B30" s="520"/>
      <c r="C30" s="520"/>
      <c r="D30" s="520"/>
      <c r="E30" s="33">
        <f t="shared" si="2"/>
        <v>1</v>
      </c>
      <c r="F30" s="26" t="s">
        <v>126</v>
      </c>
      <c r="G30" s="562"/>
      <c r="H30" s="563"/>
      <c r="I30" s="74"/>
      <c r="J30" s="74"/>
      <c r="K30" s="114"/>
      <c r="L30" s="81"/>
      <c r="M30" s="83"/>
      <c r="N30" s="84"/>
      <c r="O30" s="74"/>
      <c r="P30" s="114"/>
      <c r="Q30" s="114"/>
      <c r="R30" s="115"/>
      <c r="S30" s="82"/>
      <c r="T30" s="114"/>
      <c r="U30" s="34"/>
      <c r="V30" s="140"/>
      <c r="W30" s="141"/>
      <c r="X30" s="115"/>
      <c r="Y30" s="208"/>
      <c r="Z30" s="209"/>
      <c r="AA30" s="137">
        <f t="shared" si="0"/>
        <v>0</v>
      </c>
      <c r="AB30" s="139">
        <f t="shared" si="1"/>
        <v>0</v>
      </c>
    </row>
    <row r="31" spans="1:28" ht="24.95" customHeight="1">
      <c r="A31" s="520" t="s">
        <v>82</v>
      </c>
      <c r="B31" s="520"/>
      <c r="C31" s="520"/>
      <c r="D31" s="520"/>
      <c r="E31" s="33">
        <f t="shared" si="2"/>
        <v>1</v>
      </c>
      <c r="F31" s="26" t="s">
        <v>126</v>
      </c>
      <c r="G31" s="562"/>
      <c r="H31" s="563"/>
      <c r="I31" s="74"/>
      <c r="J31" s="74"/>
      <c r="K31" s="114"/>
      <c r="L31" s="81"/>
      <c r="M31" s="34"/>
      <c r="N31" s="82">
        <v>2E-3</v>
      </c>
      <c r="O31" s="74"/>
      <c r="P31" s="114"/>
      <c r="Q31" s="114"/>
      <c r="R31" s="115"/>
      <c r="S31" s="82"/>
      <c r="T31" s="114"/>
      <c r="U31" s="34"/>
      <c r="V31" s="74"/>
      <c r="W31" s="114"/>
      <c r="X31" s="115"/>
      <c r="Y31" s="208"/>
      <c r="Z31" s="209"/>
      <c r="AA31" s="137">
        <f t="shared" si="0"/>
        <v>2E-3</v>
      </c>
      <c r="AB31" s="139" t="s">
        <v>240</v>
      </c>
    </row>
    <row r="32" spans="1:28" ht="21.75" customHeight="1">
      <c r="A32" s="520" t="s">
        <v>89</v>
      </c>
      <c r="B32" s="520"/>
      <c r="C32" s="520"/>
      <c r="D32" s="520"/>
      <c r="E32" s="33">
        <f t="shared" si="2"/>
        <v>1</v>
      </c>
      <c r="F32" s="26" t="s">
        <v>126</v>
      </c>
      <c r="G32" s="562"/>
      <c r="H32" s="563"/>
      <c r="I32" s="74"/>
      <c r="J32" s="74"/>
      <c r="K32" s="115"/>
      <c r="L32" s="82"/>
      <c r="M32" s="34"/>
      <c r="N32" s="82"/>
      <c r="O32" s="74"/>
      <c r="P32" s="114">
        <v>1.0999999999999999E-2</v>
      </c>
      <c r="Q32" s="114"/>
      <c r="R32" s="115"/>
      <c r="S32" s="34"/>
      <c r="T32" s="114"/>
      <c r="U32" s="34"/>
      <c r="V32" s="74"/>
      <c r="W32" s="114"/>
      <c r="X32" s="115"/>
      <c r="Y32" s="82"/>
      <c r="Z32" s="209"/>
      <c r="AA32" s="137">
        <f t="shared" si="0"/>
        <v>1.0999999999999999E-2</v>
      </c>
      <c r="AB32" s="139">
        <f t="shared" si="1"/>
        <v>1.0999999999999999E-2</v>
      </c>
    </row>
    <row r="33" spans="1:28" ht="24.95" customHeight="1">
      <c r="A33" s="520" t="s">
        <v>94</v>
      </c>
      <c r="B33" s="520"/>
      <c r="C33" s="520"/>
      <c r="D33" s="520"/>
      <c r="E33" s="33">
        <f t="shared" si="2"/>
        <v>1</v>
      </c>
      <c r="F33" s="26" t="s">
        <v>126</v>
      </c>
      <c r="G33" s="562"/>
      <c r="H33" s="563"/>
      <c r="I33" s="74"/>
      <c r="J33" s="74"/>
      <c r="K33" s="115"/>
      <c r="L33" s="82"/>
      <c r="M33" s="34"/>
      <c r="N33" s="82">
        <v>0.12</v>
      </c>
      <c r="O33" s="74"/>
      <c r="P33" s="114"/>
      <c r="Q33" s="114"/>
      <c r="R33" s="115"/>
      <c r="S33" s="34"/>
      <c r="T33" s="114"/>
      <c r="U33" s="34"/>
      <c r="V33" s="74"/>
      <c r="W33" s="114"/>
      <c r="X33" s="115"/>
      <c r="Y33" s="82"/>
      <c r="Z33" s="209"/>
      <c r="AA33" s="137">
        <f t="shared" ref="AA33:AA38" si="3">SUM(G33:Z33)</f>
        <v>0.12</v>
      </c>
      <c r="AB33" s="139">
        <f t="shared" si="1"/>
        <v>0.12</v>
      </c>
    </row>
    <row r="34" spans="1:28" ht="24.95" customHeight="1">
      <c r="A34" s="520" t="s">
        <v>96</v>
      </c>
      <c r="B34" s="520"/>
      <c r="C34" s="520"/>
      <c r="D34" s="520"/>
      <c r="E34" s="33">
        <f t="shared" si="2"/>
        <v>1</v>
      </c>
      <c r="F34" s="26" t="s">
        <v>126</v>
      </c>
      <c r="G34" s="562"/>
      <c r="H34" s="563"/>
      <c r="I34" s="74"/>
      <c r="J34" s="74"/>
      <c r="K34" s="115"/>
      <c r="L34" s="82"/>
      <c r="M34" s="34"/>
      <c r="N34" s="82">
        <v>0.01</v>
      </c>
      <c r="O34" s="74"/>
      <c r="P34" s="114"/>
      <c r="Q34" s="114"/>
      <c r="R34" s="115"/>
      <c r="S34" s="34"/>
      <c r="T34" s="114"/>
      <c r="U34" s="34"/>
      <c r="V34" s="74"/>
      <c r="W34" s="114"/>
      <c r="X34" s="115"/>
      <c r="Y34" s="82"/>
      <c r="Z34" s="209"/>
      <c r="AA34" s="137">
        <f t="shared" si="3"/>
        <v>0.01</v>
      </c>
      <c r="AB34" s="139">
        <f t="shared" si="1"/>
        <v>0.01</v>
      </c>
    </row>
    <row r="35" spans="1:28" ht="24.95" customHeight="1">
      <c r="A35" s="520" t="s">
        <v>97</v>
      </c>
      <c r="B35" s="520"/>
      <c r="C35" s="520"/>
      <c r="D35" s="520"/>
      <c r="E35" s="33">
        <f t="shared" si="2"/>
        <v>1</v>
      </c>
      <c r="F35" s="26" t="s">
        <v>126</v>
      </c>
      <c r="G35" s="562"/>
      <c r="H35" s="563"/>
      <c r="I35" s="74"/>
      <c r="J35" s="74"/>
      <c r="K35" s="115"/>
      <c r="L35" s="82"/>
      <c r="M35" s="34"/>
      <c r="N35" s="82">
        <v>0.01</v>
      </c>
      <c r="O35" s="74"/>
      <c r="P35" s="114"/>
      <c r="Q35" s="114"/>
      <c r="R35" s="115"/>
      <c r="S35" s="34"/>
      <c r="T35" s="114"/>
      <c r="U35" s="34"/>
      <c r="V35" s="74"/>
      <c r="W35" s="114"/>
      <c r="X35" s="115"/>
      <c r="Y35" s="82"/>
      <c r="Z35" s="209"/>
      <c r="AA35" s="137">
        <f t="shared" si="3"/>
        <v>0.01</v>
      </c>
      <c r="AB35" s="139">
        <f t="shared" si="1"/>
        <v>0.01</v>
      </c>
    </row>
    <row r="36" spans="1:28" ht="24.95" customHeight="1">
      <c r="A36" s="520" t="s">
        <v>232</v>
      </c>
      <c r="B36" s="520"/>
      <c r="C36" s="520"/>
      <c r="D36" s="520"/>
      <c r="E36" s="33">
        <f t="shared" si="2"/>
        <v>1</v>
      </c>
      <c r="F36" s="26" t="s">
        <v>126</v>
      </c>
      <c r="G36" s="562"/>
      <c r="H36" s="563"/>
      <c r="I36" s="74"/>
      <c r="J36" s="74"/>
      <c r="K36" s="115"/>
      <c r="L36" s="82"/>
      <c r="M36" s="34"/>
      <c r="N36" s="82">
        <v>2E-3</v>
      </c>
      <c r="O36" s="74"/>
      <c r="P36" s="114"/>
      <c r="Q36" s="114"/>
      <c r="R36" s="115"/>
      <c r="S36" s="34"/>
      <c r="T36" s="114"/>
      <c r="U36" s="34"/>
      <c r="V36" s="74"/>
      <c r="W36" s="114"/>
      <c r="X36" s="115"/>
      <c r="Y36" s="82"/>
      <c r="Z36" s="209"/>
      <c r="AA36" s="137">
        <f t="shared" si="3"/>
        <v>2E-3</v>
      </c>
      <c r="AB36" s="139">
        <f t="shared" si="1"/>
        <v>2E-3</v>
      </c>
    </row>
    <row r="37" spans="1:28" ht="24.95" customHeight="1">
      <c r="A37" s="550" t="s">
        <v>115</v>
      </c>
      <c r="B37" s="550"/>
      <c r="C37" s="550"/>
      <c r="D37" s="550"/>
      <c r="E37" s="33">
        <f t="shared" si="2"/>
        <v>1</v>
      </c>
      <c r="F37" s="26" t="s">
        <v>126</v>
      </c>
      <c r="G37" s="562"/>
      <c r="H37" s="563"/>
      <c r="I37" s="74"/>
      <c r="J37" s="74"/>
      <c r="K37" s="115"/>
      <c r="L37" s="82"/>
      <c r="M37" s="34"/>
      <c r="N37" s="82"/>
      <c r="O37" s="74"/>
      <c r="P37" s="114">
        <v>4.4999999999999998E-2</v>
      </c>
      <c r="Q37" s="114"/>
      <c r="R37" s="115"/>
      <c r="S37" s="34"/>
      <c r="T37" s="114"/>
      <c r="U37" s="34"/>
      <c r="V37" s="74"/>
      <c r="W37" s="114"/>
      <c r="X37" s="114"/>
      <c r="Y37" s="74"/>
      <c r="Z37" s="209"/>
      <c r="AA37" s="209">
        <f t="shared" si="3"/>
        <v>4.4999999999999998E-2</v>
      </c>
      <c r="AB37" s="139">
        <f t="shared" si="1"/>
        <v>4.4999999999999998E-2</v>
      </c>
    </row>
    <row r="38" spans="1:28" ht="24.95" customHeight="1">
      <c r="A38" s="558" t="s">
        <v>60</v>
      </c>
      <c r="B38" s="520"/>
      <c r="C38" s="520"/>
      <c r="D38" s="520"/>
      <c r="E38" s="33">
        <f t="shared" si="2"/>
        <v>1</v>
      </c>
      <c r="F38" s="26" t="s">
        <v>126</v>
      </c>
      <c r="G38" s="562"/>
      <c r="H38" s="563"/>
      <c r="I38" s="74"/>
      <c r="J38" s="74"/>
      <c r="K38" s="115"/>
      <c r="L38" s="82"/>
      <c r="M38" s="34"/>
      <c r="N38" s="74"/>
      <c r="O38" s="74"/>
      <c r="P38" s="114"/>
      <c r="Q38" s="114">
        <v>0.05</v>
      </c>
      <c r="R38" s="115"/>
      <c r="S38" s="34"/>
      <c r="T38" s="114"/>
      <c r="U38" s="34"/>
      <c r="V38" s="74"/>
      <c r="W38" s="114"/>
      <c r="X38" s="115"/>
      <c r="Y38" s="34"/>
      <c r="Z38" s="209"/>
      <c r="AA38" s="137">
        <f t="shared" si="3"/>
        <v>0.05</v>
      </c>
      <c r="AB38" s="139">
        <f t="shared" si="1"/>
        <v>0.05</v>
      </c>
    </row>
    <row r="39" spans="1:28" ht="20.100000000000001" customHeight="1">
      <c r="A39" s="49" t="s">
        <v>105</v>
      </c>
      <c r="B39" s="49"/>
      <c r="C39" s="49"/>
      <c r="D39" s="49"/>
      <c r="E39" s="49"/>
      <c r="F39" s="49" t="s">
        <v>106</v>
      </c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28" ht="20.100000000000001" customHeight="1">
      <c r="A40" s="152"/>
      <c r="B40" s="49"/>
      <c r="C40" s="49"/>
      <c r="D40" s="49"/>
      <c r="E40" s="49"/>
      <c r="F40" s="3" t="s">
        <v>107</v>
      </c>
      <c r="G40" s="3"/>
      <c r="H40" s="3"/>
      <c r="I40" s="3"/>
      <c r="J40" s="3"/>
      <c r="K40" s="3"/>
      <c r="L40" s="3"/>
      <c r="M40" s="49"/>
      <c r="N40" s="49"/>
      <c r="O40" s="49"/>
      <c r="P40" s="49"/>
      <c r="Q40" s="49"/>
      <c r="R40" s="53" t="s">
        <v>108</v>
      </c>
      <c r="S40" s="53"/>
      <c r="T40" s="156" t="s">
        <v>109</v>
      </c>
      <c r="U40" s="156"/>
      <c r="V40" s="156"/>
      <c r="W40" s="156"/>
      <c r="X40" s="156"/>
      <c r="Y40" s="158" t="str">
        <f>O16</f>
        <v>Е.И. Шрамкова</v>
      </c>
      <c r="Z40" s="158"/>
      <c r="AA40" s="49"/>
      <c r="AB40" s="49"/>
    </row>
    <row r="41" spans="1:28" ht="20.100000000000001" customHeight="1">
      <c r="A41" s="49" t="s">
        <v>110</v>
      </c>
      <c r="B41" s="49"/>
      <c r="C41" s="49"/>
      <c r="D41" s="49"/>
      <c r="E41" s="49"/>
      <c r="F41" s="49" t="s">
        <v>106</v>
      </c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53"/>
      <c r="S41" s="53"/>
      <c r="T41" s="156"/>
      <c r="U41" s="157" t="s">
        <v>111</v>
      </c>
      <c r="V41" s="157"/>
      <c r="W41" s="156"/>
      <c r="X41" s="156"/>
      <c r="Y41" s="158"/>
      <c r="Z41" s="158"/>
      <c r="AA41" s="49"/>
      <c r="AB41" s="49"/>
    </row>
    <row r="42" spans="1:28" ht="20.100000000000001" customHeight="1">
      <c r="A42" s="49"/>
      <c r="B42" s="49"/>
      <c r="C42" s="49"/>
      <c r="D42" s="49"/>
      <c r="E42" s="49"/>
      <c r="F42" s="3" t="s">
        <v>107</v>
      </c>
      <c r="G42" s="3"/>
      <c r="H42" s="3"/>
      <c r="I42" s="3"/>
      <c r="J42" s="3"/>
      <c r="K42" s="3"/>
      <c r="L42" s="3"/>
      <c r="M42" s="49"/>
      <c r="N42" s="49"/>
      <c r="O42" s="49"/>
      <c r="P42" s="49"/>
      <c r="Q42" s="49"/>
      <c r="R42" s="53" t="s">
        <v>112</v>
      </c>
      <c r="S42" s="53"/>
      <c r="T42" s="156" t="s">
        <v>109</v>
      </c>
      <c r="U42" s="156"/>
      <c r="V42" s="156"/>
      <c r="W42" s="156"/>
      <c r="X42" s="156"/>
      <c r="Y42" s="158" t="s">
        <v>129</v>
      </c>
      <c r="Z42" s="158"/>
      <c r="AA42" s="49"/>
      <c r="AB42" s="49"/>
    </row>
    <row r="43" spans="1:28" ht="20.10000000000000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53"/>
      <c r="S43" s="53"/>
      <c r="T43" s="156"/>
      <c r="U43" s="157" t="s">
        <v>111</v>
      </c>
      <c r="V43" s="156"/>
      <c r="W43" s="156"/>
      <c r="X43" s="156"/>
      <c r="Y43" s="158"/>
      <c r="Z43" s="158"/>
      <c r="AA43" s="49"/>
      <c r="AB43" s="49"/>
    </row>
    <row r="44" spans="1:28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spans="1:28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spans="1:28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49"/>
      <c r="Z46" s="49"/>
      <c r="AA46" s="158"/>
      <c r="AB46" s="49"/>
    </row>
    <row r="47" spans="1:28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</sheetData>
  <mergeCells count="129">
    <mergeCell ref="AB22:AB23"/>
    <mergeCell ref="M3:X4"/>
    <mergeCell ref="Y9:AB10"/>
    <mergeCell ref="Y11:AB12"/>
    <mergeCell ref="Y13:AB14"/>
    <mergeCell ref="Y15:AB16"/>
    <mergeCell ref="U19:X20"/>
    <mergeCell ref="Y18:AB19"/>
    <mergeCell ref="Z22:AA23"/>
    <mergeCell ref="T21:T23"/>
    <mergeCell ref="U21:U23"/>
    <mergeCell ref="V21:V23"/>
    <mergeCell ref="W21:W23"/>
    <mergeCell ref="X21:X23"/>
    <mergeCell ref="Y22:Y23"/>
    <mergeCell ref="Y6:AB6"/>
    <mergeCell ref="A36:D36"/>
    <mergeCell ref="G36:H36"/>
    <mergeCell ref="A37:D37"/>
    <mergeCell ref="G37:H37"/>
    <mergeCell ref="A38:D38"/>
    <mergeCell ref="G38:H38"/>
    <mergeCell ref="F19:F20"/>
    <mergeCell ref="I21:I23"/>
    <mergeCell ref="J21:J23"/>
    <mergeCell ref="G21:H23"/>
    <mergeCell ref="A31:D31"/>
    <mergeCell ref="G31:H31"/>
    <mergeCell ref="A32:D32"/>
    <mergeCell ref="G32:H32"/>
    <mergeCell ref="A33:D33"/>
    <mergeCell ref="G33:H33"/>
    <mergeCell ref="A34:D34"/>
    <mergeCell ref="G34:H34"/>
    <mergeCell ref="A35:D35"/>
    <mergeCell ref="G35:H35"/>
    <mergeCell ref="A26:D26"/>
    <mergeCell ref="G26:H26"/>
    <mergeCell ref="A27:D27"/>
    <mergeCell ref="G27:H27"/>
    <mergeCell ref="A28:D28"/>
    <mergeCell ref="G28:H28"/>
    <mergeCell ref="A29:D29"/>
    <mergeCell ref="G29:H29"/>
    <mergeCell ref="A30:D30"/>
    <mergeCell ref="G30:H30"/>
    <mergeCell ref="Y20:AB20"/>
    <mergeCell ref="A21:D21"/>
    <mergeCell ref="Y21:AB21"/>
    <mergeCell ref="A22:D22"/>
    <mergeCell ref="A23:D23"/>
    <mergeCell ref="A24:D24"/>
    <mergeCell ref="G24:H24"/>
    <mergeCell ref="A25:D25"/>
    <mergeCell ref="G25:H25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A17:K17"/>
    <mergeCell ref="A18:E18"/>
    <mergeCell ref="G18:L18"/>
    <mergeCell ref="M18:X18"/>
    <mergeCell ref="A19:D19"/>
    <mergeCell ref="G19:K19"/>
    <mergeCell ref="M19:R19"/>
    <mergeCell ref="S19:T19"/>
    <mergeCell ref="A20:D20"/>
    <mergeCell ref="G20:K20"/>
    <mergeCell ref="M20:R20"/>
    <mergeCell ref="S20:T20"/>
    <mergeCell ref="A15:C15"/>
    <mergeCell ref="D15:E15"/>
    <mergeCell ref="F15:G15"/>
    <mergeCell ref="H15:K15"/>
    <mergeCell ref="A16:C16"/>
    <mergeCell ref="D16:E16"/>
    <mergeCell ref="F16:G16"/>
    <mergeCell ref="H16:K16"/>
    <mergeCell ref="O16:X16"/>
    <mergeCell ref="A13:C13"/>
    <mergeCell ref="D13:E13"/>
    <mergeCell ref="F13:G13"/>
    <mergeCell ref="H13:K13"/>
    <mergeCell ref="A14:C14"/>
    <mergeCell ref="D14:E14"/>
    <mergeCell ref="F14:G14"/>
    <mergeCell ref="H14:K14"/>
    <mergeCell ref="S14:X14"/>
    <mergeCell ref="A11:C11"/>
    <mergeCell ref="D11:E11"/>
    <mergeCell ref="F11:G11"/>
    <mergeCell ref="H11:K11"/>
    <mergeCell ref="A12:C12"/>
    <mergeCell ref="D12:E12"/>
    <mergeCell ref="F12:G12"/>
    <mergeCell ref="H12:K12"/>
    <mergeCell ref="O12:V12"/>
    <mergeCell ref="A9:C9"/>
    <mergeCell ref="D9:E9"/>
    <mergeCell ref="F9:G9"/>
    <mergeCell ref="H9:K9"/>
    <mergeCell ref="A10:C10"/>
    <mergeCell ref="D10:E10"/>
    <mergeCell ref="F10:G10"/>
    <mergeCell ref="H10:K10"/>
    <mergeCell ref="R10:S10"/>
    <mergeCell ref="A7:E7"/>
    <mergeCell ref="F7:G7"/>
    <mergeCell ref="H7:K7"/>
    <mergeCell ref="Y7:AB7"/>
    <mergeCell ref="A8:E8"/>
    <mergeCell ref="F8:G8"/>
    <mergeCell ref="H8:K8"/>
    <mergeCell ref="Y8:AB8"/>
    <mergeCell ref="A1:K1"/>
    <mergeCell ref="Y1:AB1"/>
    <mergeCell ref="D2:F2"/>
    <mergeCell ref="G2:K2"/>
    <mergeCell ref="Y2:AB2"/>
    <mergeCell ref="D3:F3"/>
    <mergeCell ref="G3:K3"/>
    <mergeCell ref="Y3:AB3"/>
    <mergeCell ref="D5:E5"/>
  </mergeCells>
  <pageMargins left="0.65196078431372595" right="0.25" top="0.75" bottom="0.75" header="0.3" footer="0.3"/>
  <pageSetup paperSize="9" scale="4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EFFC9E"/>
  </sheetPr>
  <dimension ref="A1:AF75"/>
  <sheetViews>
    <sheetView view="pageBreakPreview" zoomScale="57" zoomScaleNormal="62" zoomScaleSheetLayoutView="57" zoomScalePageLayoutView="46" workbookViewId="0">
      <selection activeCell="I14" sqref="I14:K14"/>
    </sheetView>
  </sheetViews>
  <sheetFormatPr defaultColWidth="9" defaultRowHeight="15"/>
  <cols>
    <col min="1" max="3" width="5.7109375" customWidth="1"/>
    <col min="4" max="4" width="7.5703125" customWidth="1"/>
    <col min="5" max="5" width="6.140625" customWidth="1"/>
    <col min="6" max="7" width="5.7109375" customWidth="1"/>
    <col min="8" max="9" width="6.7109375" customWidth="1"/>
    <col min="10" max="10" width="12" customWidth="1"/>
    <col min="11" max="11" width="11.5703125" customWidth="1"/>
    <col min="12" max="12" width="11.28515625" customWidth="1"/>
    <col min="13" max="19" width="12.7109375" customWidth="1"/>
    <col min="20" max="20" width="11.5703125" customWidth="1"/>
    <col min="21" max="21" width="12.7109375" customWidth="1"/>
    <col min="22" max="22" width="11.28515625" customWidth="1"/>
    <col min="23" max="23" width="11.5703125" customWidth="1"/>
    <col min="24" max="32" width="9.7109375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1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47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5"/>
      <c r="M3" s="48"/>
      <c r="N3" s="397" t="s">
        <v>291</v>
      </c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48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>
      <c r="A5" s="6" t="s">
        <v>7</v>
      </c>
      <c r="B5" s="160" t="s">
        <v>289</v>
      </c>
      <c r="C5" s="103" t="s">
        <v>8</v>
      </c>
      <c r="D5" s="825" t="s">
        <v>282</v>
      </c>
      <c r="E5" s="825"/>
      <c r="F5" s="825"/>
      <c r="G5" s="162" t="s">
        <v>130</v>
      </c>
      <c r="H5" s="2"/>
      <c r="I5" s="2"/>
      <c r="J5" s="2"/>
      <c r="K5" s="2"/>
      <c r="L5" s="2"/>
      <c r="M5" s="2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384" t="s">
        <v>11</v>
      </c>
      <c r="AC6" s="385"/>
      <c r="AD6" s="385"/>
      <c r="AE6" s="385"/>
      <c r="AF6" s="386"/>
    </row>
    <row r="7" spans="1:32" ht="15.75" customHeight="1">
      <c r="A7" s="840" t="s">
        <v>12</v>
      </c>
      <c r="B7" s="841"/>
      <c r="C7" s="841"/>
      <c r="D7" s="841"/>
      <c r="E7" s="841"/>
      <c r="F7" s="841"/>
      <c r="G7" s="842" t="s">
        <v>13</v>
      </c>
      <c r="H7" s="843"/>
      <c r="I7" s="841" t="s">
        <v>14</v>
      </c>
      <c r="J7" s="841"/>
      <c r="K7" s="844"/>
      <c r="L7" s="10"/>
      <c r="M7" s="3"/>
      <c r="N7" s="49"/>
      <c r="O7" s="49"/>
      <c r="P7" s="49"/>
      <c r="Q7" s="49"/>
      <c r="R7" s="49"/>
      <c r="S7" s="203"/>
      <c r="T7" s="49"/>
      <c r="U7" s="49"/>
      <c r="V7" s="49"/>
      <c r="W7" s="49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>
      <c r="A8" s="845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846"/>
      <c r="L8" s="10"/>
      <c r="M8" s="3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03"/>
      <c r="AC8" s="405"/>
      <c r="AD8" s="405"/>
      <c r="AE8" s="405"/>
      <c r="AF8" s="406"/>
    </row>
    <row r="9" spans="1:32" ht="15.75">
      <c r="A9" s="847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846"/>
      <c r="L9" s="10"/>
      <c r="M9" s="50"/>
      <c r="N9" s="51"/>
      <c r="O9" s="51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121" t="s">
        <v>23</v>
      </c>
      <c r="AB9" s="408"/>
      <c r="AC9" s="410"/>
      <c r="AD9" s="410"/>
      <c r="AE9" s="410"/>
      <c r="AF9" s="411"/>
    </row>
    <row r="10" spans="1:32" ht="15.75">
      <c r="A10" s="845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846"/>
      <c r="L10" s="10"/>
      <c r="M10" s="3"/>
      <c r="N10" s="49"/>
      <c r="O10" s="49"/>
      <c r="P10" s="52" t="s">
        <v>7</v>
      </c>
      <c r="Q10" s="160" t="s">
        <v>292</v>
      </c>
      <c r="R10" s="103" t="s">
        <v>8</v>
      </c>
      <c r="S10" s="103"/>
      <c r="T10" s="825" t="s">
        <v>282</v>
      </c>
      <c r="U10" s="825"/>
      <c r="V10" s="161"/>
      <c r="W10" s="162" t="s">
        <v>130</v>
      </c>
      <c r="X10" s="106"/>
      <c r="Y10" s="53"/>
      <c r="Z10" s="53"/>
      <c r="AA10" s="49"/>
      <c r="AB10" s="408"/>
      <c r="AC10" s="410"/>
      <c r="AD10" s="410"/>
      <c r="AE10" s="410"/>
      <c r="AF10" s="411"/>
    </row>
    <row r="11" spans="1:32" ht="15.75">
      <c r="A11" s="848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849"/>
      <c r="L11" s="10"/>
      <c r="M11" s="3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408"/>
      <c r="AC11" s="410"/>
      <c r="AD11" s="410"/>
      <c r="AE11" s="410"/>
      <c r="AF11" s="411"/>
    </row>
    <row r="12" spans="1:32" ht="15.75">
      <c r="A12" s="845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850"/>
      <c r="L12" s="10"/>
      <c r="M12" s="3"/>
      <c r="N12" s="49" t="s">
        <v>28</v>
      </c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412"/>
      <c r="Y12" s="412"/>
      <c r="Z12" s="47"/>
      <c r="AA12" s="121" t="s">
        <v>30</v>
      </c>
      <c r="AB12" s="408"/>
      <c r="AC12" s="410"/>
      <c r="AD12" s="410"/>
      <c r="AE12" s="410"/>
      <c r="AF12" s="411"/>
    </row>
    <row r="13" spans="1:32" ht="15.75">
      <c r="A13" s="692" t="s">
        <v>31</v>
      </c>
      <c r="B13" s="693"/>
      <c r="C13" s="693"/>
      <c r="D13" s="420"/>
      <c r="E13" s="421"/>
      <c r="F13" s="422"/>
      <c r="G13" s="423"/>
      <c r="H13" s="424"/>
      <c r="I13" s="425">
        <v>22</v>
      </c>
      <c r="J13" s="425"/>
      <c r="K13" s="426"/>
      <c r="L13" s="54"/>
      <c r="M13" s="3"/>
      <c r="N13" s="49"/>
      <c r="O13" s="49"/>
      <c r="P13" s="53"/>
      <c r="Q13" s="53"/>
      <c r="R13" s="53"/>
      <c r="S13" s="53"/>
      <c r="T13" s="53"/>
      <c r="U13" s="53"/>
      <c r="V13" s="53"/>
      <c r="W13" s="53"/>
      <c r="X13" s="53" t="s">
        <v>224</v>
      </c>
      <c r="Y13" s="53"/>
      <c r="Z13" s="53"/>
      <c r="AA13" s="49"/>
      <c r="AB13" s="408"/>
      <c r="AC13" s="410"/>
      <c r="AD13" s="410"/>
      <c r="AE13" s="410"/>
      <c r="AF13" s="411"/>
    </row>
    <row r="14" spans="1:32" ht="15.75">
      <c r="A14" s="697" t="s">
        <v>32</v>
      </c>
      <c r="B14" s="698"/>
      <c r="C14" s="698"/>
      <c r="D14" s="427"/>
      <c r="E14" s="428"/>
      <c r="F14" s="429"/>
      <c r="G14" s="430"/>
      <c r="H14" s="431"/>
      <c r="I14" s="425">
        <v>3</v>
      </c>
      <c r="J14" s="425"/>
      <c r="K14" s="426"/>
      <c r="L14" s="54"/>
      <c r="M14" s="3"/>
      <c r="N14" s="49" t="s">
        <v>33</v>
      </c>
      <c r="O14" s="49"/>
      <c r="P14" s="49"/>
      <c r="Q14" s="49"/>
      <c r="R14" s="49"/>
      <c r="S14" s="49"/>
      <c r="T14" s="49"/>
      <c r="U14" s="432"/>
      <c r="V14" s="432"/>
      <c r="W14" s="432"/>
      <c r="X14" s="432"/>
      <c r="Y14" s="432"/>
      <c r="Z14" s="432"/>
      <c r="AA14" s="432"/>
      <c r="AB14" s="408"/>
      <c r="AC14" s="410"/>
      <c r="AD14" s="410"/>
      <c r="AE14" s="410"/>
      <c r="AF14" s="411"/>
    </row>
    <row r="15" spans="1:32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50"/>
      <c r="L15" s="11"/>
      <c r="M15" s="3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08"/>
      <c r="AC15" s="410"/>
      <c r="AD15" s="410"/>
      <c r="AE15" s="410"/>
      <c r="AF15" s="411"/>
    </row>
    <row r="16" spans="1:32" ht="15.75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61"/>
      <c r="L16" s="11"/>
      <c r="M16" s="3"/>
      <c r="N16" s="49" t="s">
        <v>225</v>
      </c>
      <c r="O16" s="49"/>
      <c r="P16" s="412" t="s">
        <v>35</v>
      </c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51"/>
      <c r="AC16" s="453"/>
      <c r="AD16" s="453"/>
      <c r="AE16" s="453"/>
      <c r="AF16" s="454"/>
    </row>
    <row r="17" spans="1:32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11"/>
      <c r="M17" s="3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6" t="s">
        <v>40</v>
      </c>
      <c r="O18" s="476"/>
      <c r="P18" s="476"/>
      <c r="Q18" s="476"/>
      <c r="R18" s="476"/>
      <c r="S18" s="476"/>
      <c r="T18" s="476"/>
      <c r="U18" s="476"/>
      <c r="V18" s="476"/>
      <c r="W18" s="476"/>
      <c r="X18" s="476"/>
      <c r="Y18" s="476"/>
      <c r="Z18" s="477"/>
      <c r="AA18" s="477"/>
      <c r="AB18" s="531" t="s">
        <v>41</v>
      </c>
      <c r="AC18" s="533"/>
      <c r="AD18" s="533"/>
      <c r="AE18" s="533"/>
      <c r="AF18" s="534"/>
    </row>
    <row r="19" spans="1:32" ht="15.75" customHeight="1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5"/>
      <c r="L19" s="887" t="s">
        <v>46</v>
      </c>
      <c r="M19" s="888"/>
      <c r="N19" s="538" t="s">
        <v>47</v>
      </c>
      <c r="O19" s="538"/>
      <c r="P19" s="444"/>
      <c r="Q19" s="445"/>
      <c r="R19" s="445"/>
      <c r="S19" s="445"/>
      <c r="T19" s="446"/>
      <c r="U19" s="447" t="s">
        <v>48</v>
      </c>
      <c r="V19" s="606"/>
      <c r="W19" s="606"/>
      <c r="X19" s="723" t="s">
        <v>49</v>
      </c>
      <c r="Y19" s="689"/>
      <c r="Z19" s="865"/>
      <c r="AA19" s="690"/>
      <c r="AB19" s="535"/>
      <c r="AC19" s="536"/>
      <c r="AD19" s="536"/>
      <c r="AE19" s="536"/>
      <c r="AF19" s="537"/>
    </row>
    <row r="20" spans="1:32">
      <c r="A20" s="542"/>
      <c r="B20" s="542"/>
      <c r="C20" s="542"/>
      <c r="D20" s="542"/>
      <c r="E20" s="15"/>
      <c r="F20" s="12"/>
      <c r="G20" s="442"/>
      <c r="H20" s="469"/>
      <c r="I20" s="441"/>
      <c r="J20" s="441"/>
      <c r="K20" s="470"/>
      <c r="L20" s="868"/>
      <c r="M20" s="869"/>
      <c r="N20" s="543"/>
      <c r="O20" s="543"/>
      <c r="P20" s="441"/>
      <c r="Q20" s="470"/>
      <c r="R20" s="470"/>
      <c r="S20" s="470"/>
      <c r="T20" s="471"/>
      <c r="U20" s="472"/>
      <c r="V20" s="605"/>
      <c r="W20" s="605"/>
      <c r="X20" s="724"/>
      <c r="Y20" s="566"/>
      <c r="Z20" s="567"/>
      <c r="AA20" s="691"/>
      <c r="AB20" s="478" t="s">
        <v>50</v>
      </c>
      <c r="AC20" s="479"/>
      <c r="AD20" s="479"/>
      <c r="AE20" s="479"/>
      <c r="AF20" s="479"/>
    </row>
    <row r="21" spans="1:32" ht="24.75" customHeight="1">
      <c r="A21" s="852"/>
      <c r="B21" s="656"/>
      <c r="C21" s="656"/>
      <c r="D21" s="657"/>
      <c r="E21" s="17"/>
      <c r="F21" s="16"/>
      <c r="G21" s="16"/>
      <c r="H21" s="489" t="s">
        <v>241</v>
      </c>
      <c r="I21" s="491"/>
      <c r="J21" s="539" t="s">
        <v>52</v>
      </c>
      <c r="K21" s="490" t="s">
        <v>134</v>
      </c>
      <c r="L21" s="879" t="s">
        <v>139</v>
      </c>
      <c r="M21" s="870" t="s">
        <v>91</v>
      </c>
      <c r="N21" s="684" t="s">
        <v>242</v>
      </c>
      <c r="O21" s="491" t="s">
        <v>243</v>
      </c>
      <c r="P21" s="491" t="s">
        <v>244</v>
      </c>
      <c r="Q21" s="491" t="s">
        <v>245</v>
      </c>
      <c r="R21" s="491" t="s">
        <v>202</v>
      </c>
      <c r="S21" s="498" t="s">
        <v>60</v>
      </c>
      <c r="T21" s="498"/>
      <c r="U21" s="684" t="s">
        <v>154</v>
      </c>
      <c r="V21" s="491" t="s">
        <v>246</v>
      </c>
      <c r="W21" s="490" t="s">
        <v>54</v>
      </c>
      <c r="X21" s="491" t="s">
        <v>243</v>
      </c>
      <c r="Y21" s="491" t="s">
        <v>202</v>
      </c>
      <c r="Z21" s="498" t="s">
        <v>60</v>
      </c>
      <c r="AA21" s="685"/>
      <c r="AB21" s="499" t="s">
        <v>63</v>
      </c>
      <c r="AC21" s="499"/>
      <c r="AD21" s="500"/>
      <c r="AE21" s="500"/>
      <c r="AF21" s="501"/>
    </row>
    <row r="22" spans="1:32" ht="39.950000000000003" customHeight="1">
      <c r="A22" s="853"/>
      <c r="B22" s="854"/>
      <c r="C22" s="854"/>
      <c r="D22" s="855"/>
      <c r="E22" s="5"/>
      <c r="F22" s="18"/>
      <c r="G22" s="18"/>
      <c r="H22" s="489"/>
      <c r="I22" s="491"/>
      <c r="J22" s="540"/>
      <c r="K22" s="490"/>
      <c r="L22" s="879"/>
      <c r="M22" s="870"/>
      <c r="N22" s="684"/>
      <c r="O22" s="491"/>
      <c r="P22" s="491"/>
      <c r="Q22" s="491"/>
      <c r="R22" s="491"/>
      <c r="S22" s="498"/>
      <c r="T22" s="498"/>
      <c r="U22" s="684"/>
      <c r="V22" s="491"/>
      <c r="W22" s="490"/>
      <c r="X22" s="491"/>
      <c r="Y22" s="491"/>
      <c r="Z22" s="498"/>
      <c r="AA22" s="685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60.75" customHeight="1">
      <c r="A23" s="856"/>
      <c r="B23" s="857"/>
      <c r="C23" s="857"/>
      <c r="D23" s="478"/>
      <c r="E23" s="20"/>
      <c r="F23" s="19"/>
      <c r="G23" s="19"/>
      <c r="H23" s="489"/>
      <c r="I23" s="491"/>
      <c r="J23" s="541"/>
      <c r="K23" s="490"/>
      <c r="L23" s="879"/>
      <c r="M23" s="870"/>
      <c r="N23" s="684"/>
      <c r="O23" s="491"/>
      <c r="P23" s="491"/>
      <c r="Q23" s="491"/>
      <c r="R23" s="491"/>
      <c r="S23" s="498"/>
      <c r="T23" s="498"/>
      <c r="U23" s="684"/>
      <c r="V23" s="491"/>
      <c r="W23" s="490"/>
      <c r="X23" s="491"/>
      <c r="Y23" s="491"/>
      <c r="Z23" s="498"/>
      <c r="AA23" s="685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15.75" customHeight="1">
      <c r="A24" s="858">
        <v>1</v>
      </c>
      <c r="B24" s="858"/>
      <c r="C24" s="858"/>
      <c r="D24" s="858"/>
      <c r="E24" s="21"/>
      <c r="F24" s="22"/>
      <c r="G24" s="23" t="s">
        <v>71</v>
      </c>
      <c r="H24" s="859">
        <v>3</v>
      </c>
      <c r="I24" s="860"/>
      <c r="J24" s="62">
        <v>4</v>
      </c>
      <c r="K24" s="107">
        <v>5</v>
      </c>
      <c r="L24" s="181"/>
      <c r="M24" s="182">
        <v>6</v>
      </c>
      <c r="N24" s="65">
        <v>7</v>
      </c>
      <c r="O24" s="62">
        <v>8</v>
      </c>
      <c r="P24" s="62">
        <v>9</v>
      </c>
      <c r="Q24" s="62">
        <v>10</v>
      </c>
      <c r="R24" s="62">
        <v>11</v>
      </c>
      <c r="S24" s="62">
        <v>12</v>
      </c>
      <c r="T24" s="62">
        <v>13</v>
      </c>
      <c r="U24" s="62">
        <v>14</v>
      </c>
      <c r="V24" s="62">
        <v>15</v>
      </c>
      <c r="W24" s="62">
        <v>16</v>
      </c>
      <c r="X24" s="62">
        <v>17</v>
      </c>
      <c r="Y24" s="62">
        <v>18</v>
      </c>
      <c r="Z24" s="62">
        <v>19</v>
      </c>
      <c r="AA24" s="62">
        <v>20</v>
      </c>
      <c r="AB24" s="62">
        <v>21</v>
      </c>
      <c r="AC24" s="62">
        <v>22</v>
      </c>
      <c r="AD24" s="62">
        <v>23</v>
      </c>
      <c r="AE24" s="62">
        <v>24</v>
      </c>
      <c r="AF24" s="62">
        <v>25</v>
      </c>
    </row>
    <row r="25" spans="1:32" ht="15.75">
      <c r="A25" s="524" t="s">
        <v>72</v>
      </c>
      <c r="B25" s="524"/>
      <c r="C25" s="524"/>
      <c r="D25" s="524"/>
      <c r="E25" s="25">
        <f>I14</f>
        <v>3</v>
      </c>
      <c r="F25" s="25">
        <f>I13</f>
        <v>22</v>
      </c>
      <c r="G25" s="26" t="s">
        <v>126</v>
      </c>
      <c r="H25" s="861"/>
      <c r="I25" s="862"/>
      <c r="J25" s="66"/>
      <c r="K25" s="96"/>
      <c r="L25" s="183"/>
      <c r="M25" s="184"/>
      <c r="N25" s="69"/>
      <c r="O25" s="69"/>
      <c r="P25" s="66"/>
      <c r="Q25" s="96"/>
      <c r="R25" s="96"/>
      <c r="S25" s="96"/>
      <c r="T25" s="109"/>
      <c r="U25" s="69"/>
      <c r="V25" s="67"/>
      <c r="W25" s="96"/>
      <c r="X25" s="27"/>
      <c r="Y25" s="66"/>
      <c r="Z25" s="96"/>
      <c r="AA25" s="109"/>
      <c r="AB25" s="125"/>
      <c r="AC25" s="126"/>
      <c r="AD25" s="127"/>
      <c r="AE25" s="128"/>
      <c r="AF25" s="129"/>
    </row>
    <row r="26" spans="1:32" ht="15.75">
      <c r="A26" s="525" t="s">
        <v>74</v>
      </c>
      <c r="B26" s="525"/>
      <c r="C26" s="525"/>
      <c r="D26" s="525"/>
      <c r="E26" s="28"/>
      <c r="F26" s="29"/>
      <c r="G26" s="30" t="s">
        <v>126</v>
      </c>
      <c r="H26" s="863"/>
      <c r="I26" s="864"/>
      <c r="J26" s="70"/>
      <c r="K26" s="110"/>
      <c r="L26" s="183"/>
      <c r="M26" s="184"/>
      <c r="N26" s="73"/>
      <c r="O26" s="73"/>
      <c r="P26" s="70"/>
      <c r="Q26" s="110"/>
      <c r="R26" s="110"/>
      <c r="S26" s="110"/>
      <c r="T26" s="111"/>
      <c r="U26" s="73"/>
      <c r="V26" s="71"/>
      <c r="W26" s="177"/>
      <c r="X26" s="178"/>
      <c r="Y26" s="70"/>
      <c r="Z26" s="110"/>
      <c r="AA26" s="111"/>
      <c r="AB26" s="130"/>
      <c r="AC26" s="131"/>
      <c r="AD26" s="132"/>
      <c r="AE26" s="133"/>
      <c r="AF26" s="134"/>
    </row>
    <row r="27" spans="1:32" ht="24.95" customHeight="1">
      <c r="A27" s="515" t="s">
        <v>75</v>
      </c>
      <c r="B27" s="515"/>
      <c r="C27" s="515"/>
      <c r="D27" s="515"/>
      <c r="E27" s="33">
        <f>E25</f>
        <v>3</v>
      </c>
      <c r="F27" s="33">
        <f>F25</f>
        <v>22</v>
      </c>
      <c r="G27" s="26" t="s">
        <v>126</v>
      </c>
      <c r="H27" s="680"/>
      <c r="I27" s="681"/>
      <c r="J27" s="75"/>
      <c r="K27" s="112"/>
      <c r="L27" s="185"/>
      <c r="M27" s="186"/>
      <c r="N27" s="79"/>
      <c r="O27" s="79">
        <v>2.1999999999999999E-2</v>
      </c>
      <c r="P27" s="75"/>
      <c r="Q27" s="112"/>
      <c r="R27" s="112"/>
      <c r="S27" s="112"/>
      <c r="T27" s="113"/>
      <c r="U27" s="79"/>
      <c r="V27" s="76"/>
      <c r="W27" s="74"/>
      <c r="X27" s="74">
        <v>2.1999999999999999E-2</v>
      </c>
      <c r="Y27" s="75"/>
      <c r="Z27" s="112"/>
      <c r="AA27" s="113"/>
      <c r="AB27" s="79">
        <f>SUM(H27:W27)</f>
        <v>2.1999999999999999E-2</v>
      </c>
      <c r="AC27" s="136">
        <f>AF27-AE27</f>
        <v>0.49400000000000005</v>
      </c>
      <c r="AD27" s="137">
        <f>SUM(X27:Z27)</f>
        <v>2.1999999999999999E-2</v>
      </c>
      <c r="AE27" s="138">
        <f>AD27*E27</f>
        <v>6.6000000000000003E-2</v>
      </c>
      <c r="AF27" s="139">
        <v>0.56000000000000005</v>
      </c>
    </row>
    <row r="28" spans="1:32" ht="24.95" customHeight="1">
      <c r="A28" s="634" t="s">
        <v>247</v>
      </c>
      <c r="B28" s="635"/>
      <c r="C28" s="635"/>
      <c r="D28" s="636"/>
      <c r="E28" s="33">
        <f>E25</f>
        <v>3</v>
      </c>
      <c r="F28" s="33">
        <f>F27</f>
        <v>22</v>
      </c>
      <c r="G28" s="26" t="s">
        <v>126</v>
      </c>
      <c r="H28" s="518"/>
      <c r="I28" s="519"/>
      <c r="J28" s="74"/>
      <c r="K28" s="114"/>
      <c r="L28" s="185"/>
      <c r="M28" s="186"/>
      <c r="N28" s="82"/>
      <c r="O28" s="82"/>
      <c r="P28" s="74">
        <v>0.13600000000000001</v>
      </c>
      <c r="Q28" s="114"/>
      <c r="R28" s="114"/>
      <c r="S28" s="114"/>
      <c r="T28" s="115"/>
      <c r="U28" s="82"/>
      <c r="V28" s="80"/>
      <c r="W28" s="74"/>
      <c r="X28" s="74"/>
      <c r="Y28" s="74"/>
      <c r="Z28" s="114"/>
      <c r="AA28" s="115"/>
      <c r="AB28" s="79">
        <f t="shared" ref="AB28:AB38" si="0">SUM(H28:W28)</f>
        <v>0.13600000000000001</v>
      </c>
      <c r="AC28" s="136">
        <f t="shared" ref="AC28:AC38" si="1">AF28-AE28</f>
        <v>2.2999999999999998</v>
      </c>
      <c r="AD28" s="137">
        <f t="shared" ref="AD28:AD38" si="2">SUM(X28:Z28)</f>
        <v>0</v>
      </c>
      <c r="AE28" s="138">
        <f t="shared" ref="AE28:AE38" si="3">AD28*E28</f>
        <v>0</v>
      </c>
      <c r="AF28" s="139">
        <v>2.2999999999999998</v>
      </c>
    </row>
    <row r="29" spans="1:32" ht="24.95" customHeight="1">
      <c r="A29" s="520" t="s">
        <v>77</v>
      </c>
      <c r="B29" s="520"/>
      <c r="C29" s="520"/>
      <c r="D29" s="520"/>
      <c r="E29" s="33">
        <f>E27</f>
        <v>3</v>
      </c>
      <c r="F29" s="33">
        <f>F27</f>
        <v>22</v>
      </c>
      <c r="G29" s="26" t="s">
        <v>126</v>
      </c>
      <c r="H29" s="562">
        <v>1E-3</v>
      </c>
      <c r="I29" s="563"/>
      <c r="J29" s="74"/>
      <c r="K29" s="114"/>
      <c r="L29" s="185"/>
      <c r="M29" s="186"/>
      <c r="N29" s="82"/>
      <c r="O29" s="82">
        <v>1E-3</v>
      </c>
      <c r="P29" s="74">
        <v>1E-3</v>
      </c>
      <c r="Q29" s="114">
        <v>1E-3</v>
      </c>
      <c r="R29" s="114"/>
      <c r="S29" s="114"/>
      <c r="T29" s="115"/>
      <c r="U29" s="82">
        <v>1E-3</v>
      </c>
      <c r="V29" s="80"/>
      <c r="W29" s="74"/>
      <c r="X29" s="74">
        <v>1E-3</v>
      </c>
      <c r="Y29" s="74"/>
      <c r="Z29" s="114"/>
      <c r="AA29" s="115"/>
      <c r="AB29" s="79">
        <f t="shared" si="0"/>
        <v>5.0000000000000001E-3</v>
      </c>
      <c r="AC29" s="136">
        <f t="shared" si="1"/>
        <v>0.14699999999999999</v>
      </c>
      <c r="AD29" s="137">
        <f t="shared" si="2"/>
        <v>1E-3</v>
      </c>
      <c r="AE29" s="138">
        <f t="shared" si="3"/>
        <v>3.0000000000000001E-3</v>
      </c>
      <c r="AF29" s="139">
        <v>0.15</v>
      </c>
    </row>
    <row r="30" spans="1:32" ht="24.95" customHeight="1">
      <c r="A30" s="520" t="s">
        <v>141</v>
      </c>
      <c r="B30" s="520"/>
      <c r="C30" s="520"/>
      <c r="D30" s="520"/>
      <c r="E30" s="33">
        <f>E28</f>
        <v>3</v>
      </c>
      <c r="F30" s="33">
        <f>F28</f>
        <v>22</v>
      </c>
      <c r="G30" s="26" t="s">
        <v>126</v>
      </c>
      <c r="H30" s="562">
        <v>5.0000000000000001E-3</v>
      </c>
      <c r="I30" s="563"/>
      <c r="J30" s="74">
        <v>4.0000000000000001E-3</v>
      </c>
      <c r="K30" s="114"/>
      <c r="L30" s="185"/>
      <c r="M30" s="186"/>
      <c r="N30" s="82"/>
      <c r="O30" s="82">
        <v>4.0000000000000001E-3</v>
      </c>
      <c r="P30" s="74"/>
      <c r="Q30" s="114">
        <v>5.0000000000000001E-3</v>
      </c>
      <c r="R30" s="114"/>
      <c r="S30" s="114"/>
      <c r="T30" s="115"/>
      <c r="U30" s="82">
        <v>1.0999999999999999E-2</v>
      </c>
      <c r="V30" s="80"/>
      <c r="W30" s="74"/>
      <c r="X30" s="74">
        <v>4.0000000000000001E-3</v>
      </c>
      <c r="Y30" s="74"/>
      <c r="Z30" s="114"/>
      <c r="AA30" s="115"/>
      <c r="AB30" s="79">
        <f t="shared" si="0"/>
        <v>2.9000000000000001E-2</v>
      </c>
      <c r="AC30" s="136">
        <f t="shared" si="1"/>
        <v>0.54300000000000004</v>
      </c>
      <c r="AD30" s="137">
        <f t="shared" si="2"/>
        <v>4.0000000000000001E-3</v>
      </c>
      <c r="AE30" s="138">
        <f t="shared" si="3"/>
        <v>1.2E-2</v>
      </c>
      <c r="AF30" s="139">
        <v>0.55500000000000005</v>
      </c>
    </row>
    <row r="31" spans="1:32" ht="24.95" customHeight="1">
      <c r="A31" s="520" t="s">
        <v>79</v>
      </c>
      <c r="B31" s="520"/>
      <c r="C31" s="520"/>
      <c r="D31" s="520"/>
      <c r="E31" s="33">
        <f t="shared" ref="E31:E38" si="4">E29</f>
        <v>3</v>
      </c>
      <c r="F31" s="33">
        <f t="shared" ref="F31:F38" si="5">F29</f>
        <v>22</v>
      </c>
      <c r="G31" s="26" t="s">
        <v>126</v>
      </c>
      <c r="H31" s="562"/>
      <c r="I31" s="563"/>
      <c r="J31" s="74"/>
      <c r="K31" s="114"/>
      <c r="L31" s="185"/>
      <c r="M31" s="186"/>
      <c r="N31" s="82">
        <v>4.0000000000000001E-3</v>
      </c>
      <c r="O31" s="82"/>
      <c r="P31" s="74">
        <v>8.0000000000000002E-3</v>
      </c>
      <c r="Q31" s="114"/>
      <c r="R31" s="114"/>
      <c r="S31" s="114"/>
      <c r="T31" s="115"/>
      <c r="U31" s="82"/>
      <c r="V31" s="80"/>
      <c r="W31" s="74"/>
      <c r="X31" s="74"/>
      <c r="Y31" s="74"/>
      <c r="Z31" s="114"/>
      <c r="AA31" s="115"/>
      <c r="AB31" s="79">
        <f t="shared" si="0"/>
        <v>1.2E-2</v>
      </c>
      <c r="AC31" s="136">
        <f t="shared" si="1"/>
        <v>0.26</v>
      </c>
      <c r="AD31" s="137">
        <f t="shared" si="2"/>
        <v>0</v>
      </c>
      <c r="AE31" s="138">
        <f t="shared" si="3"/>
        <v>0</v>
      </c>
      <c r="AF31" s="139">
        <v>0.26</v>
      </c>
    </row>
    <row r="32" spans="1:32" ht="24.95" customHeight="1">
      <c r="A32" s="520" t="s">
        <v>80</v>
      </c>
      <c r="B32" s="520"/>
      <c r="C32" s="520"/>
      <c r="D32" s="520"/>
      <c r="E32" s="33">
        <f t="shared" si="4"/>
        <v>3</v>
      </c>
      <c r="F32" s="33">
        <f t="shared" si="5"/>
        <v>22</v>
      </c>
      <c r="G32" s="26" t="s">
        <v>126</v>
      </c>
      <c r="H32" s="562">
        <v>0.09</v>
      </c>
      <c r="I32" s="563"/>
      <c r="J32" s="74"/>
      <c r="K32" s="114">
        <v>0.13</v>
      </c>
      <c r="L32" s="185"/>
      <c r="M32" s="186"/>
      <c r="N32" s="82"/>
      <c r="O32" s="82"/>
      <c r="P32" s="74"/>
      <c r="Q32" s="114"/>
      <c r="R32" s="114"/>
      <c r="S32" s="114"/>
      <c r="T32" s="115"/>
      <c r="U32" s="82">
        <v>5.8000000000000003E-2</v>
      </c>
      <c r="V32" s="80"/>
      <c r="W32" s="74"/>
      <c r="X32" s="74"/>
      <c r="Y32" s="74"/>
      <c r="Z32" s="114"/>
      <c r="AA32" s="115"/>
      <c r="AB32" s="79">
        <f t="shared" si="0"/>
        <v>0.27800000000000002</v>
      </c>
      <c r="AC32" s="136">
        <f t="shared" si="1"/>
        <v>6</v>
      </c>
      <c r="AD32" s="137">
        <f t="shared" si="2"/>
        <v>0</v>
      </c>
      <c r="AE32" s="138">
        <f t="shared" si="3"/>
        <v>0</v>
      </c>
      <c r="AF32" s="139">
        <v>6</v>
      </c>
    </row>
    <row r="33" spans="1:32" ht="27.75" hidden="1" customHeight="1">
      <c r="A33" s="871" t="s">
        <v>62</v>
      </c>
      <c r="B33" s="871"/>
      <c r="C33" s="871"/>
      <c r="D33" s="871"/>
      <c r="E33" s="33">
        <f t="shared" si="4"/>
        <v>3</v>
      </c>
      <c r="F33" s="33">
        <f t="shared" si="5"/>
        <v>22</v>
      </c>
      <c r="G33" s="26" t="s">
        <v>126</v>
      </c>
      <c r="H33" s="562"/>
      <c r="I33" s="563"/>
      <c r="J33" s="74"/>
      <c r="K33" s="114"/>
      <c r="L33" s="185"/>
      <c r="M33" s="186">
        <v>0.18</v>
      </c>
      <c r="N33" s="82"/>
      <c r="O33" s="82"/>
      <c r="P33" s="74"/>
      <c r="Q33" s="114"/>
      <c r="R33" s="114"/>
      <c r="S33" s="114"/>
      <c r="T33" s="115"/>
      <c r="V33" s="80"/>
      <c r="W33" s="74"/>
      <c r="X33" s="74"/>
      <c r="Y33" s="74"/>
      <c r="Z33" s="114"/>
      <c r="AA33" s="115"/>
      <c r="AB33" s="79">
        <f t="shared" si="0"/>
        <v>0.18</v>
      </c>
      <c r="AC33" s="136">
        <f t="shared" ca="1" si="1"/>
        <v>0.49400000000000005</v>
      </c>
      <c r="AD33" s="137">
        <f t="shared" si="2"/>
        <v>0</v>
      </c>
      <c r="AE33" s="138">
        <f t="shared" si="3"/>
        <v>0</v>
      </c>
      <c r="AF33" s="139">
        <f t="shared" ref="AF33:AF36" ca="1" si="6">AE33+AC33</f>
        <v>3.96</v>
      </c>
    </row>
    <row r="34" spans="1:32" ht="24.95" customHeight="1">
      <c r="A34" s="520" t="s">
        <v>81</v>
      </c>
      <c r="B34" s="520"/>
      <c r="C34" s="520"/>
      <c r="D34" s="520"/>
      <c r="E34" s="33">
        <f t="shared" si="4"/>
        <v>3</v>
      </c>
      <c r="F34" s="33">
        <f t="shared" si="5"/>
        <v>22</v>
      </c>
      <c r="G34" s="26" t="s">
        <v>126</v>
      </c>
      <c r="H34" s="562"/>
      <c r="I34" s="563"/>
      <c r="J34" s="74"/>
      <c r="K34" s="114"/>
      <c r="L34" s="185"/>
      <c r="M34" s="186"/>
      <c r="N34" s="84"/>
      <c r="O34" s="82">
        <v>5.0000000000000001E-3</v>
      </c>
      <c r="P34" s="74"/>
      <c r="Q34" s="114"/>
      <c r="R34" s="114"/>
      <c r="S34" s="114"/>
      <c r="T34" s="115"/>
      <c r="U34" s="82"/>
      <c r="V34" s="80"/>
      <c r="W34" s="74"/>
      <c r="X34" s="74">
        <v>5.0000000000000001E-3</v>
      </c>
      <c r="Y34" s="140"/>
      <c r="Z34" s="141"/>
      <c r="AA34" s="115"/>
      <c r="AB34" s="79">
        <f t="shared" si="0"/>
        <v>5.0000000000000001E-3</v>
      </c>
      <c r="AC34" s="136">
        <f t="shared" si="1"/>
        <v>0.23499999999999999</v>
      </c>
      <c r="AD34" s="137">
        <f t="shared" si="2"/>
        <v>5.0000000000000001E-3</v>
      </c>
      <c r="AE34" s="138">
        <f t="shared" si="3"/>
        <v>1.4999999999999999E-2</v>
      </c>
      <c r="AF34" s="139">
        <v>0.25</v>
      </c>
    </row>
    <row r="35" spans="1:32" ht="24.95" customHeight="1">
      <c r="A35" s="520" t="s">
        <v>82</v>
      </c>
      <c r="B35" s="520"/>
      <c r="C35" s="520"/>
      <c r="D35" s="520"/>
      <c r="E35" s="33">
        <f t="shared" si="4"/>
        <v>3</v>
      </c>
      <c r="F35" s="33">
        <f t="shared" si="5"/>
        <v>22</v>
      </c>
      <c r="G35" s="26" t="s">
        <v>126</v>
      </c>
      <c r="H35" s="562"/>
      <c r="I35" s="563"/>
      <c r="J35" s="74"/>
      <c r="K35" s="114"/>
      <c r="L35" s="185"/>
      <c r="M35" s="186"/>
      <c r="N35" s="82"/>
      <c r="O35" s="82"/>
      <c r="P35" s="74">
        <v>0.01</v>
      </c>
      <c r="Q35" s="114"/>
      <c r="R35" s="114"/>
      <c r="S35" s="114"/>
      <c r="T35" s="115"/>
      <c r="U35" s="82">
        <v>0.1</v>
      </c>
      <c r="V35" s="80"/>
      <c r="W35" s="74"/>
      <c r="X35" s="74"/>
      <c r="Y35" s="74"/>
      <c r="Z35" s="114"/>
      <c r="AA35" s="115"/>
      <c r="AB35" s="79">
        <f t="shared" si="0"/>
        <v>0.11</v>
      </c>
      <c r="AC35" s="136">
        <f t="shared" si="1"/>
        <v>22</v>
      </c>
      <c r="AD35" s="137">
        <f t="shared" si="2"/>
        <v>0</v>
      </c>
      <c r="AE35" s="138">
        <f t="shared" si="3"/>
        <v>0</v>
      </c>
      <c r="AF35" s="139">
        <v>22</v>
      </c>
    </row>
    <row r="36" spans="1:32" ht="24.95" hidden="1" customHeight="1">
      <c r="A36" s="520" t="s">
        <v>205</v>
      </c>
      <c r="B36" s="520"/>
      <c r="C36" s="520"/>
      <c r="D36" s="520"/>
      <c r="E36" s="33">
        <f t="shared" si="4"/>
        <v>3</v>
      </c>
      <c r="F36" s="33">
        <f t="shared" si="5"/>
        <v>22</v>
      </c>
      <c r="G36" s="26" t="s">
        <v>126</v>
      </c>
      <c r="H36" s="562"/>
      <c r="I36" s="563"/>
      <c r="J36" s="74"/>
      <c r="K36" s="114"/>
      <c r="L36" s="185"/>
      <c r="M36" s="186"/>
      <c r="N36" s="82"/>
      <c r="O36" s="82"/>
      <c r="P36" s="74"/>
      <c r="Q36" s="114"/>
      <c r="R36" s="114"/>
      <c r="S36" s="114"/>
      <c r="T36" s="115"/>
      <c r="U36" s="82"/>
      <c r="V36" s="80"/>
      <c r="W36" s="114"/>
      <c r="X36" s="34"/>
      <c r="Y36" s="74"/>
      <c r="Z36" s="114"/>
      <c r="AA36" s="115"/>
      <c r="AB36" s="79">
        <f t="shared" si="0"/>
        <v>0</v>
      </c>
      <c r="AC36" s="136">
        <f t="shared" ca="1" si="1"/>
        <v>0.49400000000000005</v>
      </c>
      <c r="AD36" s="137">
        <f t="shared" si="2"/>
        <v>0</v>
      </c>
      <c r="AE36" s="138">
        <f t="shared" si="3"/>
        <v>0</v>
      </c>
      <c r="AF36" s="139">
        <f t="shared" ca="1" si="6"/>
        <v>0</v>
      </c>
    </row>
    <row r="37" spans="1:32" ht="24.95" customHeight="1">
      <c r="A37" s="520" t="s">
        <v>248</v>
      </c>
      <c r="B37" s="520"/>
      <c r="C37" s="520"/>
      <c r="D37" s="520"/>
      <c r="E37" s="33">
        <f t="shared" si="4"/>
        <v>3</v>
      </c>
      <c r="F37" s="33">
        <f t="shared" si="5"/>
        <v>22</v>
      </c>
      <c r="G37" s="26" t="s">
        <v>126</v>
      </c>
      <c r="H37" s="562"/>
      <c r="I37" s="563"/>
      <c r="J37" s="74"/>
      <c r="K37" s="114"/>
      <c r="L37" s="185"/>
      <c r="M37" s="186"/>
      <c r="N37" s="84"/>
      <c r="O37" s="84"/>
      <c r="P37" s="74"/>
      <c r="Q37" s="114">
        <v>3.7999999999999999E-2</v>
      </c>
      <c r="R37" s="114"/>
      <c r="S37" s="114"/>
      <c r="T37" s="115"/>
      <c r="U37" s="82"/>
      <c r="V37" s="80"/>
      <c r="W37" s="114"/>
      <c r="X37" s="34"/>
      <c r="Y37" s="140"/>
      <c r="Z37" s="141"/>
      <c r="AA37" s="115"/>
      <c r="AB37" s="79">
        <f t="shared" si="0"/>
        <v>3.7999999999999999E-2</v>
      </c>
      <c r="AC37" s="136">
        <f t="shared" si="1"/>
        <v>0.9</v>
      </c>
      <c r="AD37" s="137">
        <f t="shared" si="2"/>
        <v>0</v>
      </c>
      <c r="AE37" s="138">
        <f t="shared" si="3"/>
        <v>0</v>
      </c>
      <c r="AF37" s="139">
        <v>0.9</v>
      </c>
    </row>
    <row r="38" spans="1:32" ht="24.95" customHeight="1">
      <c r="A38" s="528" t="s">
        <v>249</v>
      </c>
      <c r="B38" s="528"/>
      <c r="C38" s="528"/>
      <c r="D38" s="528"/>
      <c r="E38" s="33">
        <f t="shared" si="4"/>
        <v>3</v>
      </c>
      <c r="F38" s="33">
        <f t="shared" si="5"/>
        <v>22</v>
      </c>
      <c r="G38" s="166" t="s">
        <v>126</v>
      </c>
      <c r="H38" s="714">
        <v>2.5000000000000001E-2</v>
      </c>
      <c r="I38" s="715"/>
      <c r="J38" s="89"/>
      <c r="K38" s="118"/>
      <c r="L38" s="187"/>
      <c r="M38" s="188"/>
      <c r="N38" s="120"/>
      <c r="O38" s="120"/>
      <c r="P38" s="89"/>
      <c r="Q38" s="118"/>
      <c r="R38" s="118"/>
      <c r="S38" s="118"/>
      <c r="T38" s="119"/>
      <c r="U38" s="120"/>
      <c r="V38" s="90"/>
      <c r="W38" s="118"/>
      <c r="X38" s="38"/>
      <c r="Y38" s="89"/>
      <c r="Z38" s="118"/>
      <c r="AA38" s="119"/>
      <c r="AB38" s="79">
        <f t="shared" si="0"/>
        <v>2.5000000000000001E-2</v>
      </c>
      <c r="AC38" s="136">
        <f t="shared" si="1"/>
        <v>0.3</v>
      </c>
      <c r="AD38" s="137">
        <f t="shared" si="2"/>
        <v>0</v>
      </c>
      <c r="AE38" s="138">
        <f t="shared" si="3"/>
        <v>0</v>
      </c>
      <c r="AF38" s="139">
        <v>0.3</v>
      </c>
    </row>
    <row r="39" spans="1:32" ht="60.75" customHeight="1">
      <c r="A39" s="39"/>
      <c r="B39" s="39"/>
      <c r="C39" s="39"/>
      <c r="D39" s="39"/>
      <c r="E39" s="39"/>
      <c r="F39" s="40"/>
      <c r="G39" s="40"/>
      <c r="H39" s="41"/>
      <c r="I39" s="41"/>
      <c r="J39" s="41"/>
      <c r="K39" s="41"/>
      <c r="L39" s="41"/>
      <c r="M39" s="93"/>
      <c r="N39" s="94"/>
      <c r="O39" s="94"/>
      <c r="P39" s="41"/>
      <c r="Q39" s="41"/>
      <c r="R39" s="41"/>
      <c r="S39" s="41"/>
      <c r="T39" s="93"/>
      <c r="U39" s="93"/>
      <c r="V39" s="93"/>
      <c r="W39" s="41"/>
      <c r="X39" s="93"/>
      <c r="Y39" s="94"/>
      <c r="Z39" s="94"/>
      <c r="AA39" s="93"/>
      <c r="AB39" s="93"/>
      <c r="AC39" s="144"/>
      <c r="AD39" s="144"/>
      <c r="AE39" s="145"/>
      <c r="AF39" s="144"/>
    </row>
    <row r="40" spans="1:32">
      <c r="A40" s="441" t="s">
        <v>37</v>
      </c>
      <c r="B40" s="441"/>
      <c r="C40" s="441"/>
      <c r="D40" s="441"/>
      <c r="E40" s="441"/>
      <c r="F40" s="441"/>
      <c r="G40" s="12" t="s">
        <v>38</v>
      </c>
      <c r="H40" s="475" t="s">
        <v>39</v>
      </c>
      <c r="I40" s="475"/>
      <c r="J40" s="475"/>
      <c r="K40" s="475"/>
      <c r="L40" s="475"/>
      <c r="M40" s="475"/>
      <c r="N40" s="476" t="s">
        <v>40</v>
      </c>
      <c r="O40" s="476"/>
      <c r="P40" s="476"/>
      <c r="Q40" s="476"/>
      <c r="R40" s="476"/>
      <c r="S40" s="476"/>
      <c r="T40" s="476"/>
      <c r="U40" s="476"/>
      <c r="V40" s="476"/>
      <c r="W40" s="476"/>
      <c r="X40" s="476"/>
      <c r="Y40" s="476"/>
      <c r="Z40" s="477"/>
      <c r="AA40" s="477"/>
      <c r="AB40" s="531" t="s">
        <v>41</v>
      </c>
      <c r="AC40" s="533"/>
      <c r="AD40" s="533"/>
      <c r="AE40" s="533"/>
      <c r="AF40" s="534"/>
    </row>
    <row r="41" spans="1:32" ht="15.75" customHeight="1">
      <c r="A41" s="441" t="s">
        <v>42</v>
      </c>
      <c r="B41" s="441"/>
      <c r="C41" s="441"/>
      <c r="D41" s="441"/>
      <c r="E41" s="12"/>
      <c r="F41" s="12" t="s">
        <v>43</v>
      </c>
      <c r="G41" s="442" t="s">
        <v>44</v>
      </c>
      <c r="H41" s="443" t="s">
        <v>45</v>
      </c>
      <c r="I41" s="444"/>
      <c r="J41" s="444"/>
      <c r="K41" s="445"/>
      <c r="L41" s="872" t="s">
        <v>46</v>
      </c>
      <c r="M41" s="873"/>
      <c r="N41" s="538" t="s">
        <v>47</v>
      </c>
      <c r="O41" s="538"/>
      <c r="P41" s="444"/>
      <c r="Q41" s="445"/>
      <c r="R41" s="445"/>
      <c r="S41" s="445"/>
      <c r="T41" s="446"/>
      <c r="U41" s="447" t="s">
        <v>48</v>
      </c>
      <c r="V41" s="606"/>
      <c r="W41" s="606"/>
      <c r="X41" s="433" t="str">
        <f>X19</f>
        <v>Сотрудники</v>
      </c>
      <c r="Y41" s="435"/>
      <c r="Z41" s="866"/>
      <c r="AA41" s="866"/>
      <c r="AB41" s="568"/>
      <c r="AC41" s="536"/>
      <c r="AD41" s="536"/>
      <c r="AE41" s="536"/>
      <c r="AF41" s="537"/>
    </row>
    <row r="42" spans="1:32">
      <c r="A42" s="542"/>
      <c r="B42" s="542"/>
      <c r="C42" s="542"/>
      <c r="D42" s="542"/>
      <c r="E42" s="15"/>
      <c r="F42" s="15"/>
      <c r="G42" s="442"/>
      <c r="H42" s="469"/>
      <c r="I42" s="441"/>
      <c r="J42" s="441"/>
      <c r="K42" s="470"/>
      <c r="L42" s="874"/>
      <c r="M42" s="875"/>
      <c r="N42" s="543"/>
      <c r="O42" s="543"/>
      <c r="P42" s="441"/>
      <c r="Q42" s="470"/>
      <c r="R42" s="470"/>
      <c r="S42" s="470"/>
      <c r="T42" s="471"/>
      <c r="U42" s="472"/>
      <c r="V42" s="605"/>
      <c r="W42" s="605"/>
      <c r="X42" s="602"/>
      <c r="Y42" s="603"/>
      <c r="Z42" s="867"/>
      <c r="AA42" s="867"/>
      <c r="AB42" s="876" t="s">
        <v>50</v>
      </c>
      <c r="AC42" s="479"/>
      <c r="AD42" s="479"/>
      <c r="AE42" s="479"/>
      <c r="AF42" s="877"/>
    </row>
    <row r="43" spans="1:32" ht="21" customHeight="1">
      <c r="A43" s="852"/>
      <c r="B43" s="656"/>
      <c r="C43" s="656"/>
      <c r="D43" s="656"/>
      <c r="E43" s="17"/>
      <c r="F43" s="15"/>
      <c r="G43" s="15"/>
      <c r="H43" s="489" t="s">
        <v>241</v>
      </c>
      <c r="I43" s="491"/>
      <c r="J43" s="539" t="str">
        <f>J21</f>
        <v>Бутерброд с маслом</v>
      </c>
      <c r="K43" s="490" t="s">
        <v>134</v>
      </c>
      <c r="L43" s="880" t="str">
        <f>L21</f>
        <v>Кондитерское изделие</v>
      </c>
      <c r="M43" s="878" t="str">
        <f>M21</f>
        <v>Сок</v>
      </c>
      <c r="N43" s="684" t="str">
        <f>N21</f>
        <v>Нарезка из картофеля с кукурузой</v>
      </c>
      <c r="O43" s="491" t="s">
        <v>243</v>
      </c>
      <c r="P43" s="491" t="str">
        <f>P21</f>
        <v>Биточки печеночные</v>
      </c>
      <c r="Q43" s="491" t="s">
        <v>245</v>
      </c>
      <c r="R43" s="491" t="str">
        <f>R21</f>
        <v>Компот из смеси сухофруктов</v>
      </c>
      <c r="S43" s="491" t="str">
        <f>S21</f>
        <v>Хлеб ржаной</v>
      </c>
      <c r="T43" s="491">
        <f>T21</f>
        <v>0</v>
      </c>
      <c r="U43" s="684" t="str">
        <f>U21</f>
        <v>Омлет натуральный</v>
      </c>
      <c r="V43" s="491" t="s">
        <v>246</v>
      </c>
      <c r="W43" s="490" t="str">
        <f>W21</f>
        <v>Фрукт</v>
      </c>
      <c r="X43" s="667" t="str">
        <f>X21</f>
        <v>Свекольник с мясом, со сметаной</v>
      </c>
      <c r="Y43" s="667" t="str">
        <f>Y21</f>
        <v>Компот из смеси сухофруктов</v>
      </c>
      <c r="Z43" s="667" t="str">
        <f>Z21</f>
        <v>Хлеб ржаной</v>
      </c>
      <c r="AA43" s="491"/>
      <c r="AB43" s="499" t="s">
        <v>63</v>
      </c>
      <c r="AC43" s="499"/>
      <c r="AD43" s="500"/>
      <c r="AE43" s="500"/>
      <c r="AF43" s="501"/>
    </row>
    <row r="44" spans="1:32" ht="39.950000000000003" customHeight="1">
      <c r="A44" s="853"/>
      <c r="B44" s="854"/>
      <c r="C44" s="854"/>
      <c r="D44" s="854"/>
      <c r="E44" s="5"/>
      <c r="F44" s="42"/>
      <c r="G44" s="42"/>
      <c r="H44" s="489"/>
      <c r="I44" s="491"/>
      <c r="J44" s="540"/>
      <c r="K44" s="490"/>
      <c r="L44" s="881"/>
      <c r="M44" s="878"/>
      <c r="N44" s="684"/>
      <c r="O44" s="491"/>
      <c r="P44" s="491"/>
      <c r="Q44" s="491"/>
      <c r="R44" s="491"/>
      <c r="S44" s="491"/>
      <c r="T44" s="491"/>
      <c r="U44" s="684"/>
      <c r="V44" s="491"/>
      <c r="W44" s="490"/>
      <c r="X44" s="667"/>
      <c r="Y44" s="667"/>
      <c r="Z44" s="667"/>
      <c r="AA44" s="491"/>
      <c r="AB44" s="505" t="s">
        <v>64</v>
      </c>
      <c r="AC44" s="506"/>
      <c r="AD44" s="507" t="s">
        <v>65</v>
      </c>
      <c r="AE44" s="508"/>
      <c r="AF44" s="509" t="s">
        <v>66</v>
      </c>
    </row>
    <row r="45" spans="1:32" ht="63.75" customHeight="1">
      <c r="A45" s="856"/>
      <c r="B45" s="857"/>
      <c r="C45" s="857"/>
      <c r="D45" s="857"/>
      <c r="E45" s="20"/>
      <c r="F45" s="43"/>
      <c r="G45" s="43"/>
      <c r="H45" s="489"/>
      <c r="I45" s="491"/>
      <c r="J45" s="541"/>
      <c r="K45" s="490"/>
      <c r="L45" s="882"/>
      <c r="M45" s="878"/>
      <c r="N45" s="684"/>
      <c r="O45" s="491"/>
      <c r="P45" s="491"/>
      <c r="Q45" s="491"/>
      <c r="R45" s="491"/>
      <c r="S45" s="491"/>
      <c r="T45" s="491"/>
      <c r="U45" s="684"/>
      <c r="V45" s="491"/>
      <c r="W45" s="490"/>
      <c r="X45" s="667"/>
      <c r="Y45" s="667"/>
      <c r="Z45" s="667"/>
      <c r="AA45" s="491"/>
      <c r="AB45" s="124" t="s">
        <v>67</v>
      </c>
      <c r="AC45" s="124" t="s">
        <v>68</v>
      </c>
      <c r="AD45" s="124" t="s">
        <v>69</v>
      </c>
      <c r="AE45" s="124" t="s">
        <v>70</v>
      </c>
      <c r="AF45" s="508"/>
    </row>
    <row r="46" spans="1:32">
      <c r="A46" s="858">
        <v>1</v>
      </c>
      <c r="B46" s="858"/>
      <c r="C46" s="858"/>
      <c r="D46" s="858"/>
      <c r="E46" s="21"/>
      <c r="F46" s="22"/>
      <c r="G46" s="23" t="s">
        <v>71</v>
      </c>
      <c r="H46" s="859">
        <v>3</v>
      </c>
      <c r="I46" s="860"/>
      <c r="J46" s="62">
        <v>4</v>
      </c>
      <c r="K46" s="107">
        <v>5</v>
      </c>
      <c r="L46" s="181"/>
      <c r="M46" s="189">
        <v>6</v>
      </c>
      <c r="N46" s="65">
        <v>7</v>
      </c>
      <c r="O46" s="62">
        <v>8</v>
      </c>
      <c r="P46" s="62">
        <v>9</v>
      </c>
      <c r="Q46" s="62">
        <v>10</v>
      </c>
      <c r="R46" s="62">
        <v>11</v>
      </c>
      <c r="S46" s="62">
        <v>12</v>
      </c>
      <c r="T46" s="62">
        <v>13</v>
      </c>
      <c r="U46" s="62">
        <v>14</v>
      </c>
      <c r="V46" s="62">
        <v>15</v>
      </c>
      <c r="W46" s="62">
        <v>16</v>
      </c>
      <c r="X46" s="62">
        <v>17</v>
      </c>
      <c r="Y46" s="62">
        <v>18</v>
      </c>
      <c r="Z46" s="62">
        <v>19</v>
      </c>
      <c r="AA46" s="62">
        <v>20</v>
      </c>
      <c r="AB46" s="62">
        <v>21</v>
      </c>
      <c r="AC46" s="62">
        <v>22</v>
      </c>
      <c r="AD46" s="62">
        <v>23</v>
      </c>
      <c r="AE46" s="62">
        <v>24</v>
      </c>
      <c r="AF46" s="62">
        <v>25</v>
      </c>
    </row>
    <row r="47" spans="1:32" ht="15.75">
      <c r="A47" s="524" t="s">
        <v>72</v>
      </c>
      <c r="B47" s="524"/>
      <c r="C47" s="524"/>
      <c r="D47" s="524"/>
      <c r="E47" s="25">
        <f>I14</f>
        <v>3</v>
      </c>
      <c r="F47" s="25">
        <f>I13</f>
        <v>22</v>
      </c>
      <c r="G47" s="26" t="s">
        <v>126</v>
      </c>
      <c r="H47" s="861"/>
      <c r="I47" s="862"/>
      <c r="J47" s="66"/>
      <c r="K47" s="96"/>
      <c r="L47" s="190"/>
      <c r="M47" s="191"/>
      <c r="N47" s="69"/>
      <c r="O47" s="69"/>
      <c r="P47" s="66"/>
      <c r="Q47" s="96"/>
      <c r="R47" s="96"/>
      <c r="S47" s="96"/>
      <c r="T47" s="109"/>
      <c r="U47" s="27"/>
      <c r="V47" s="67"/>
      <c r="W47" s="96"/>
      <c r="X47" s="27"/>
      <c r="Y47" s="66"/>
      <c r="Z47" s="96"/>
      <c r="AA47" s="96"/>
      <c r="AB47" s="146"/>
      <c r="AC47" s="126"/>
      <c r="AD47" s="127"/>
      <c r="AE47" s="128"/>
      <c r="AF47" s="129"/>
    </row>
    <row r="48" spans="1:32" ht="21.75" customHeight="1">
      <c r="A48" s="525" t="s">
        <v>74</v>
      </c>
      <c r="B48" s="525"/>
      <c r="C48" s="525"/>
      <c r="D48" s="525"/>
      <c r="E48" s="28"/>
      <c r="F48" s="44"/>
      <c r="G48" s="30" t="s">
        <v>126</v>
      </c>
      <c r="H48" s="863"/>
      <c r="I48" s="864"/>
      <c r="J48" s="70"/>
      <c r="K48" s="110"/>
      <c r="L48" s="192"/>
      <c r="M48" s="193"/>
      <c r="N48" s="73"/>
      <c r="O48" s="73"/>
      <c r="P48" s="70"/>
      <c r="Q48" s="110"/>
      <c r="R48" s="110"/>
      <c r="S48" s="110"/>
      <c r="T48" s="111"/>
      <c r="U48" s="31"/>
      <c r="V48" s="71"/>
      <c r="W48" s="70"/>
      <c r="X48" s="70"/>
      <c r="Y48" s="70"/>
      <c r="Z48" s="110"/>
      <c r="AA48" s="110"/>
      <c r="AB48" s="31"/>
      <c r="AC48" s="131"/>
      <c r="AD48" s="132"/>
      <c r="AE48" s="133"/>
      <c r="AF48" s="147"/>
    </row>
    <row r="49" spans="1:32" ht="21.75" customHeight="1">
      <c r="A49" s="520" t="s">
        <v>89</v>
      </c>
      <c r="B49" s="520"/>
      <c r="C49" s="520"/>
      <c r="D49" s="520"/>
      <c r="E49" s="33">
        <f t="shared" ref="E49:F49" si="7">E47</f>
        <v>3</v>
      </c>
      <c r="F49" s="33">
        <f t="shared" si="7"/>
        <v>22</v>
      </c>
      <c r="G49" s="26" t="s">
        <v>126</v>
      </c>
      <c r="H49" s="562">
        <v>3.0000000000000001E-3</v>
      </c>
      <c r="I49" s="563"/>
      <c r="J49" s="74"/>
      <c r="K49" s="114">
        <v>0.01</v>
      </c>
      <c r="L49" s="194"/>
      <c r="M49" s="195"/>
      <c r="N49" s="82"/>
      <c r="O49" s="82">
        <v>1E-3</v>
      </c>
      <c r="P49" s="74"/>
      <c r="Q49" s="114"/>
      <c r="R49" s="114">
        <v>8.0000000000000002E-3</v>
      </c>
      <c r="S49" s="114"/>
      <c r="T49" s="115"/>
      <c r="U49" s="34"/>
      <c r="V49" s="80">
        <v>1.2E-2</v>
      </c>
      <c r="W49" s="74"/>
      <c r="X49" s="74">
        <v>1E-3</v>
      </c>
      <c r="Y49" s="114">
        <v>8.0000000000000002E-3</v>
      </c>
      <c r="Z49" s="114"/>
      <c r="AA49" s="114"/>
      <c r="AB49" s="34">
        <f>SUM(H49:W49)</f>
        <v>3.4000000000000002E-2</v>
      </c>
      <c r="AC49" s="148">
        <f>AF49-AE49</f>
        <v>0.73299999999999998</v>
      </c>
      <c r="AD49" s="137">
        <f>SUM(X49:Z49)</f>
        <v>9.0000000000000011E-3</v>
      </c>
      <c r="AE49" s="138">
        <f>AD49*E49</f>
        <v>2.7000000000000003E-2</v>
      </c>
      <c r="AF49" s="139">
        <v>0.76</v>
      </c>
    </row>
    <row r="50" spans="1:32" ht="21.75" customHeight="1">
      <c r="A50" s="520" t="s">
        <v>114</v>
      </c>
      <c r="B50" s="520"/>
      <c r="C50" s="520"/>
      <c r="D50" s="520"/>
      <c r="E50" s="33">
        <f>E47</f>
        <v>3</v>
      </c>
      <c r="F50" s="33">
        <f>F47</f>
        <v>22</v>
      </c>
      <c r="G50" s="26" t="s">
        <v>126</v>
      </c>
      <c r="H50" s="562"/>
      <c r="I50" s="563"/>
      <c r="J50" s="75"/>
      <c r="K50" s="112"/>
      <c r="L50" s="196">
        <v>0.03</v>
      </c>
      <c r="M50" s="197"/>
      <c r="N50" s="79"/>
      <c r="O50" s="79"/>
      <c r="P50" s="75"/>
      <c r="Q50" s="112"/>
      <c r="R50" s="112"/>
      <c r="S50" s="112"/>
      <c r="T50" s="113"/>
      <c r="U50" s="78"/>
      <c r="V50" s="76"/>
      <c r="W50" s="74"/>
      <c r="X50" s="74"/>
      <c r="Y50" s="112"/>
      <c r="Z50" s="112"/>
      <c r="AA50" s="112"/>
      <c r="AB50" s="34">
        <f t="shared" ref="AB50:AB56" si="8">SUM(H50:W50)</f>
        <v>0.03</v>
      </c>
      <c r="AC50" s="148">
        <f t="shared" ref="AC50:AC66" si="9">AF50-AE50</f>
        <v>0.53</v>
      </c>
      <c r="AD50" s="137">
        <f t="shared" ref="AD50:AD56" si="10">SUM(X50:Z50)</f>
        <v>0</v>
      </c>
      <c r="AE50" s="138">
        <f t="shared" ref="AE50:AE56" si="11">AD50*E50</f>
        <v>0</v>
      </c>
      <c r="AF50" s="139">
        <v>0.53</v>
      </c>
    </row>
    <row r="51" spans="1:32" ht="21.75" customHeight="1">
      <c r="A51" s="520" t="s">
        <v>162</v>
      </c>
      <c r="B51" s="520"/>
      <c r="C51" s="520"/>
      <c r="D51" s="520"/>
      <c r="E51" s="33">
        <f>E47</f>
        <v>3</v>
      </c>
      <c r="F51" s="33">
        <v>1</v>
      </c>
      <c r="G51" s="26" t="s">
        <v>126</v>
      </c>
      <c r="H51" s="562"/>
      <c r="I51" s="563"/>
      <c r="J51" s="75"/>
      <c r="K51" s="112"/>
      <c r="L51" s="196">
        <v>0.03</v>
      </c>
      <c r="M51" s="197"/>
      <c r="N51" s="79"/>
      <c r="O51" s="79"/>
      <c r="P51" s="75"/>
      <c r="Q51" s="112"/>
      <c r="R51" s="112"/>
      <c r="S51" s="112"/>
      <c r="T51" s="113"/>
      <c r="U51" s="78"/>
      <c r="V51" s="76"/>
      <c r="W51" s="74"/>
      <c r="X51" s="74"/>
      <c r="Y51" s="112"/>
      <c r="Z51" s="112"/>
      <c r="AA51" s="112"/>
      <c r="AB51" s="34">
        <f t="shared" ref="AB51" si="12">SUM(H51:W51)</f>
        <v>0.03</v>
      </c>
      <c r="AC51" s="148">
        <f t="shared" si="9"/>
        <v>0.04</v>
      </c>
      <c r="AD51" s="137">
        <f t="shared" ref="AD51" si="13">SUM(X51:Z51)</f>
        <v>0</v>
      </c>
      <c r="AE51" s="138">
        <f t="shared" ref="AE51" si="14">AD51*E51</f>
        <v>0</v>
      </c>
      <c r="AF51" s="139">
        <v>0.04</v>
      </c>
    </row>
    <row r="52" spans="1:32" ht="21.75" customHeight="1">
      <c r="A52" s="520" t="s">
        <v>91</v>
      </c>
      <c r="B52" s="520"/>
      <c r="C52" s="520"/>
      <c r="D52" s="520"/>
      <c r="E52" s="33">
        <f>E49</f>
        <v>3</v>
      </c>
      <c r="F52" s="33">
        <f>F49</f>
        <v>22</v>
      </c>
      <c r="G52" s="26" t="s">
        <v>126</v>
      </c>
      <c r="H52" s="562"/>
      <c r="I52" s="563"/>
      <c r="J52" s="75"/>
      <c r="K52" s="112"/>
      <c r="L52" s="196"/>
      <c r="M52" s="197">
        <v>0.18</v>
      </c>
      <c r="N52" s="79"/>
      <c r="O52" s="79"/>
      <c r="P52" s="75"/>
      <c r="Q52" s="112"/>
      <c r="R52" s="112"/>
      <c r="S52" s="112"/>
      <c r="T52" s="113"/>
      <c r="U52" s="78"/>
      <c r="V52" s="76"/>
      <c r="W52" s="74"/>
      <c r="X52" s="74"/>
      <c r="Y52" s="112"/>
      <c r="Z52" s="112"/>
      <c r="AA52" s="112"/>
      <c r="AB52" s="34">
        <f t="shared" si="8"/>
        <v>0.18</v>
      </c>
      <c r="AC52" s="148">
        <f t="shared" si="9"/>
        <v>4</v>
      </c>
      <c r="AD52" s="137">
        <f t="shared" si="10"/>
        <v>0</v>
      </c>
      <c r="AE52" s="138">
        <f t="shared" si="11"/>
        <v>0</v>
      </c>
      <c r="AF52" s="139">
        <v>4</v>
      </c>
    </row>
    <row r="53" spans="1:32" ht="24.95" customHeight="1">
      <c r="A53" s="634" t="s">
        <v>92</v>
      </c>
      <c r="B53" s="635"/>
      <c r="C53" s="635"/>
      <c r="D53" s="636"/>
      <c r="E53" s="33">
        <f>E47</f>
        <v>3</v>
      </c>
      <c r="F53" s="33">
        <f>F49</f>
        <v>22</v>
      </c>
      <c r="G53" s="26" t="s">
        <v>126</v>
      </c>
      <c r="H53" s="518"/>
      <c r="I53" s="519"/>
      <c r="J53" s="75"/>
      <c r="K53" s="112"/>
      <c r="L53" s="196"/>
      <c r="M53" s="197"/>
      <c r="N53" s="79"/>
      <c r="O53" s="79"/>
      <c r="P53" s="75"/>
      <c r="Q53" s="112"/>
      <c r="R53" s="112">
        <v>8.0000000000000002E-3</v>
      </c>
      <c r="S53" s="112"/>
      <c r="T53" s="113"/>
      <c r="U53" s="78"/>
      <c r="V53" s="76"/>
      <c r="W53" s="74"/>
      <c r="X53" s="74"/>
      <c r="Y53" s="112">
        <v>8.0000000000000002E-3</v>
      </c>
      <c r="Z53" s="112"/>
      <c r="AA53" s="112"/>
      <c r="AB53" s="34">
        <f t="shared" si="8"/>
        <v>8.0000000000000002E-3</v>
      </c>
      <c r="AC53" s="148">
        <f t="shared" si="9"/>
        <v>0.14600000000000002</v>
      </c>
      <c r="AD53" s="137">
        <f t="shared" si="10"/>
        <v>8.0000000000000002E-3</v>
      </c>
      <c r="AE53" s="138">
        <f t="shared" si="11"/>
        <v>2.4E-2</v>
      </c>
      <c r="AF53" s="139">
        <v>0.17</v>
      </c>
    </row>
    <row r="54" spans="1:32" ht="24.95" customHeight="1">
      <c r="A54" s="634" t="s">
        <v>93</v>
      </c>
      <c r="B54" s="635"/>
      <c r="C54" s="635"/>
      <c r="D54" s="636"/>
      <c r="E54" s="33">
        <f>E49</f>
        <v>3</v>
      </c>
      <c r="F54" s="33">
        <f>F53</f>
        <v>22</v>
      </c>
      <c r="G54" s="26" t="s">
        <v>126</v>
      </c>
      <c r="H54" s="518"/>
      <c r="I54" s="519"/>
      <c r="J54" s="75"/>
      <c r="K54" s="112"/>
      <c r="L54" s="196"/>
      <c r="M54" s="197"/>
      <c r="N54" s="79"/>
      <c r="O54" s="79"/>
      <c r="P54" s="75"/>
      <c r="Q54" s="112"/>
      <c r="R54" s="112">
        <v>8.0000000000000002E-3</v>
      </c>
      <c r="S54" s="112"/>
      <c r="T54" s="113"/>
      <c r="U54" s="78"/>
      <c r="V54" s="76"/>
      <c r="W54" s="74"/>
      <c r="X54" s="74"/>
      <c r="Y54" s="112">
        <v>8.0000000000000002E-3</v>
      </c>
      <c r="Z54" s="112"/>
      <c r="AA54" s="112"/>
      <c r="AB54" s="34">
        <f t="shared" si="8"/>
        <v>8.0000000000000002E-3</v>
      </c>
      <c r="AC54" s="148">
        <f t="shared" si="9"/>
        <v>0.156</v>
      </c>
      <c r="AD54" s="137">
        <f t="shared" si="10"/>
        <v>8.0000000000000002E-3</v>
      </c>
      <c r="AE54" s="138">
        <f t="shared" si="11"/>
        <v>2.4E-2</v>
      </c>
      <c r="AF54" s="139">
        <v>0.18</v>
      </c>
    </row>
    <row r="55" spans="1:32" ht="24.95" customHeight="1">
      <c r="A55" s="520" t="s">
        <v>94</v>
      </c>
      <c r="B55" s="520"/>
      <c r="C55" s="520"/>
      <c r="D55" s="520"/>
      <c r="E55" s="33">
        <f t="shared" ref="E55:E60" si="15">E53</f>
        <v>3</v>
      </c>
      <c r="F55" s="33">
        <f>F47</f>
        <v>22</v>
      </c>
      <c r="G55" s="26" t="s">
        <v>126</v>
      </c>
      <c r="H55" s="562"/>
      <c r="I55" s="563"/>
      <c r="J55" s="74"/>
      <c r="K55" s="114"/>
      <c r="L55" s="194"/>
      <c r="M55" s="195"/>
      <c r="N55" s="82">
        <v>6.2E-2</v>
      </c>
      <c r="O55" s="82">
        <v>5.2999999999999999E-2</v>
      </c>
      <c r="P55" s="74"/>
      <c r="Q55" s="114"/>
      <c r="R55" s="114"/>
      <c r="S55" s="114"/>
      <c r="T55" s="115"/>
      <c r="U55" s="34"/>
      <c r="V55" s="80"/>
      <c r="W55" s="74"/>
      <c r="X55" s="74">
        <v>5.2999999999999999E-2</v>
      </c>
      <c r="Y55" s="114"/>
      <c r="Z55" s="114"/>
      <c r="AA55" s="114"/>
      <c r="AB55" s="34">
        <f t="shared" si="8"/>
        <v>0.11499999999999999</v>
      </c>
      <c r="AC55" s="148">
        <f t="shared" si="9"/>
        <v>2.4410000000000003</v>
      </c>
      <c r="AD55" s="137">
        <f t="shared" si="10"/>
        <v>5.2999999999999999E-2</v>
      </c>
      <c r="AE55" s="138">
        <f t="shared" si="11"/>
        <v>0.159</v>
      </c>
      <c r="AF55" s="139">
        <v>2.6</v>
      </c>
    </row>
    <row r="56" spans="1:32" ht="24.95" customHeight="1">
      <c r="A56" s="520" t="s">
        <v>96</v>
      </c>
      <c r="B56" s="520"/>
      <c r="C56" s="520"/>
      <c r="D56" s="520"/>
      <c r="E56" s="33">
        <f t="shared" si="15"/>
        <v>3</v>
      </c>
      <c r="F56" s="33">
        <f>F47</f>
        <v>22</v>
      </c>
      <c r="G56" s="26" t="s">
        <v>126</v>
      </c>
      <c r="H56" s="562"/>
      <c r="I56" s="563"/>
      <c r="J56" s="74"/>
      <c r="K56" s="114"/>
      <c r="L56" s="194"/>
      <c r="M56" s="195"/>
      <c r="N56" s="82"/>
      <c r="O56" s="82">
        <v>0.01</v>
      </c>
      <c r="P56" s="74">
        <v>1.7999999999999999E-2</v>
      </c>
      <c r="Q56" s="114"/>
      <c r="R56" s="114"/>
      <c r="S56" s="114"/>
      <c r="T56" s="115"/>
      <c r="U56" s="34"/>
      <c r="V56" s="80" t="s">
        <v>224</v>
      </c>
      <c r="W56" s="74"/>
      <c r="X56" s="74">
        <v>0.01</v>
      </c>
      <c r="Y56" s="114"/>
      <c r="Z56" s="114"/>
      <c r="AA56" s="114"/>
      <c r="AB56" s="34">
        <f t="shared" si="8"/>
        <v>2.7999999999999997E-2</v>
      </c>
      <c r="AC56" s="148">
        <f t="shared" si="9"/>
        <v>0.66999999999999993</v>
      </c>
      <c r="AD56" s="137">
        <f t="shared" si="10"/>
        <v>0.01</v>
      </c>
      <c r="AE56" s="138">
        <f t="shared" si="11"/>
        <v>0.03</v>
      </c>
      <c r="AF56" s="139">
        <v>0.7</v>
      </c>
    </row>
    <row r="57" spans="1:32" ht="24.95" customHeight="1">
      <c r="A57" s="520" t="s">
        <v>97</v>
      </c>
      <c r="B57" s="520"/>
      <c r="C57" s="520"/>
      <c r="D57" s="520"/>
      <c r="E57" s="33">
        <f t="shared" si="15"/>
        <v>3</v>
      </c>
      <c r="F57" s="33">
        <f>F55</f>
        <v>22</v>
      </c>
      <c r="G57" s="26" t="s">
        <v>126</v>
      </c>
      <c r="H57" s="562"/>
      <c r="I57" s="563"/>
      <c r="J57" s="74"/>
      <c r="K57" s="114"/>
      <c r="L57" s="194"/>
      <c r="M57" s="195"/>
      <c r="N57" s="82"/>
      <c r="O57" s="82">
        <v>0.01</v>
      </c>
      <c r="P57" s="74"/>
      <c r="Q57" s="114"/>
      <c r="R57" s="114"/>
      <c r="S57" s="114"/>
      <c r="T57" s="115"/>
      <c r="U57" s="34"/>
      <c r="V57" s="80"/>
      <c r="W57" s="74"/>
      <c r="X57" s="74">
        <v>0.01</v>
      </c>
      <c r="Y57" s="114"/>
      <c r="Z57" s="114"/>
      <c r="AA57" s="114"/>
      <c r="AB57" s="34">
        <f t="shared" ref="AB57:AB62" si="16">SUM(H57:W57)</f>
        <v>0.01</v>
      </c>
      <c r="AC57" s="148">
        <f t="shared" si="9"/>
        <v>0.38</v>
      </c>
      <c r="AD57" s="137">
        <f t="shared" ref="AD57:AD62" si="17">SUM(X57:Z57)</f>
        <v>0.01</v>
      </c>
      <c r="AE57" s="138">
        <f t="shared" ref="AE57:AE62" si="18">AD57*E57</f>
        <v>0.03</v>
      </c>
      <c r="AF57" s="139">
        <v>0.41</v>
      </c>
    </row>
    <row r="58" spans="1:32" ht="24.95" customHeight="1">
      <c r="A58" s="520" t="s">
        <v>98</v>
      </c>
      <c r="B58" s="520"/>
      <c r="C58" s="520"/>
      <c r="D58" s="520"/>
      <c r="E58" s="33">
        <f t="shared" si="15"/>
        <v>3</v>
      </c>
      <c r="F58" s="33">
        <f>F56</f>
        <v>22</v>
      </c>
      <c r="G58" s="26" t="s">
        <v>126</v>
      </c>
      <c r="H58" s="562"/>
      <c r="I58" s="563"/>
      <c r="J58" s="74"/>
      <c r="K58" s="114"/>
      <c r="L58" s="194"/>
      <c r="M58" s="195"/>
      <c r="N58" s="82"/>
      <c r="O58" s="82">
        <v>0.06</v>
      </c>
      <c r="P58" s="74"/>
      <c r="Q58" s="114"/>
      <c r="R58" s="114"/>
      <c r="S58" s="114"/>
      <c r="T58" s="115"/>
      <c r="U58" s="34"/>
      <c r="V58" s="80"/>
      <c r="W58" s="74"/>
      <c r="X58" s="74">
        <v>0.06</v>
      </c>
      <c r="Y58" s="114"/>
      <c r="Z58" s="114"/>
      <c r="AA58" s="114"/>
      <c r="AB58" s="34">
        <f t="shared" si="16"/>
        <v>0.06</v>
      </c>
      <c r="AC58" s="148">
        <f t="shared" si="9"/>
        <v>1.32</v>
      </c>
      <c r="AD58" s="137">
        <f t="shared" si="17"/>
        <v>0.06</v>
      </c>
      <c r="AE58" s="138">
        <f t="shared" si="18"/>
        <v>0.18</v>
      </c>
      <c r="AF58" s="139">
        <v>1.5</v>
      </c>
    </row>
    <row r="59" spans="1:32" ht="24.95" customHeight="1">
      <c r="A59" s="520" t="s">
        <v>99</v>
      </c>
      <c r="B59" s="520"/>
      <c r="C59" s="520"/>
      <c r="D59" s="520"/>
      <c r="E59" s="33">
        <f t="shared" si="15"/>
        <v>3</v>
      </c>
      <c r="F59" s="33">
        <f>F57</f>
        <v>22</v>
      </c>
      <c r="G59" s="26" t="s">
        <v>126</v>
      </c>
      <c r="H59" s="562"/>
      <c r="I59" s="563"/>
      <c r="J59" s="74"/>
      <c r="K59" s="114"/>
      <c r="L59" s="194"/>
      <c r="M59" s="195"/>
      <c r="N59" s="82"/>
      <c r="O59" s="82"/>
      <c r="P59" s="74">
        <v>2E-3</v>
      </c>
      <c r="Q59" s="114"/>
      <c r="R59" s="114"/>
      <c r="S59" s="114"/>
      <c r="T59" s="115"/>
      <c r="U59" s="34"/>
      <c r="V59" s="80"/>
      <c r="W59" s="74"/>
      <c r="X59" s="74"/>
      <c r="Y59" s="114"/>
      <c r="Z59" s="114"/>
      <c r="AA59" s="114"/>
      <c r="AB59" s="34">
        <f t="shared" si="16"/>
        <v>2E-3</v>
      </c>
      <c r="AC59" s="148">
        <f t="shared" si="9"/>
        <v>0.03</v>
      </c>
      <c r="AD59" s="137">
        <f t="shared" si="17"/>
        <v>0</v>
      </c>
      <c r="AE59" s="138">
        <f t="shared" si="18"/>
        <v>0</v>
      </c>
      <c r="AF59" s="139">
        <v>0.03</v>
      </c>
    </row>
    <row r="60" spans="1:32" ht="24.95" customHeight="1">
      <c r="A60" s="520" t="s">
        <v>250</v>
      </c>
      <c r="B60" s="520"/>
      <c r="C60" s="520"/>
      <c r="D60" s="520"/>
      <c r="E60" s="33">
        <f t="shared" si="15"/>
        <v>3</v>
      </c>
      <c r="F60" s="33">
        <f>F58</f>
        <v>22</v>
      </c>
      <c r="G60" s="26" t="s">
        <v>126</v>
      </c>
      <c r="H60" s="562"/>
      <c r="I60" s="563"/>
      <c r="J60" s="74"/>
      <c r="K60" s="114"/>
      <c r="L60" s="194"/>
      <c r="M60" s="195"/>
      <c r="N60" s="82">
        <v>3.3000000000000002E-2</v>
      </c>
      <c r="O60" s="82"/>
      <c r="P60" s="74"/>
      <c r="Q60" s="114"/>
      <c r="R60" s="114"/>
      <c r="S60" s="114"/>
      <c r="T60" s="115"/>
      <c r="U60" s="34"/>
      <c r="V60" s="80"/>
      <c r="W60" s="74"/>
      <c r="X60" s="74"/>
      <c r="Y60" s="114"/>
      <c r="Z60" s="114"/>
      <c r="AA60" s="114"/>
      <c r="AB60" s="34">
        <f t="shared" si="16"/>
        <v>3.3000000000000002E-2</v>
      </c>
      <c r="AC60" s="148">
        <f t="shared" si="9"/>
        <v>0.8</v>
      </c>
      <c r="AD60" s="137">
        <f t="shared" si="17"/>
        <v>0</v>
      </c>
      <c r="AE60" s="138">
        <f t="shared" si="18"/>
        <v>0</v>
      </c>
      <c r="AF60" s="139">
        <v>0.8</v>
      </c>
    </row>
    <row r="61" spans="1:32" ht="24.95" customHeight="1">
      <c r="A61" s="520" t="s">
        <v>232</v>
      </c>
      <c r="B61" s="520"/>
      <c r="C61" s="520"/>
      <c r="D61" s="520"/>
      <c r="E61" s="33">
        <f>E57</f>
        <v>3</v>
      </c>
      <c r="F61" s="33">
        <f>F57</f>
        <v>22</v>
      </c>
      <c r="G61" s="26" t="s">
        <v>126</v>
      </c>
      <c r="H61" s="562"/>
      <c r="I61" s="563"/>
      <c r="J61" s="74"/>
      <c r="K61" s="114"/>
      <c r="L61" s="194"/>
      <c r="M61" s="195"/>
      <c r="N61" s="82"/>
      <c r="O61" s="82">
        <v>2E-3</v>
      </c>
      <c r="P61" s="74"/>
      <c r="Q61" s="114"/>
      <c r="R61" s="114"/>
      <c r="S61" s="114"/>
      <c r="T61" s="115"/>
      <c r="U61" s="34"/>
      <c r="V61" s="80"/>
      <c r="W61" s="74"/>
      <c r="X61" s="74">
        <v>2E-3</v>
      </c>
      <c r="Y61" s="114"/>
      <c r="Z61" s="114"/>
      <c r="AA61" s="114"/>
      <c r="AB61" s="34">
        <f t="shared" si="16"/>
        <v>2E-3</v>
      </c>
      <c r="AC61" s="148">
        <f t="shared" si="9"/>
        <v>4.4000000000000004E-2</v>
      </c>
      <c r="AD61" s="137">
        <f t="shared" si="17"/>
        <v>2E-3</v>
      </c>
      <c r="AE61" s="138">
        <f t="shared" si="18"/>
        <v>6.0000000000000001E-3</v>
      </c>
      <c r="AF61" s="139">
        <v>0.05</v>
      </c>
    </row>
    <row r="62" spans="1:32" ht="24.95" customHeight="1">
      <c r="A62" s="550" t="s">
        <v>155</v>
      </c>
      <c r="B62" s="550"/>
      <c r="C62" s="550"/>
      <c r="D62" s="550"/>
      <c r="E62" s="33">
        <f t="shared" ref="E62:F62" si="19">E58</f>
        <v>3</v>
      </c>
      <c r="F62" s="33">
        <f t="shared" si="19"/>
        <v>22</v>
      </c>
      <c r="G62" s="26" t="s">
        <v>126</v>
      </c>
      <c r="H62" s="883"/>
      <c r="I62" s="884"/>
      <c r="J62" s="85"/>
      <c r="K62" s="116"/>
      <c r="L62" s="198"/>
      <c r="M62" s="199"/>
      <c r="N62" s="88"/>
      <c r="O62" s="88"/>
      <c r="P62" s="85"/>
      <c r="Q62" s="116"/>
      <c r="R62" s="116"/>
      <c r="S62" s="116"/>
      <c r="T62" s="117"/>
      <c r="U62" s="46"/>
      <c r="V62" s="86"/>
      <c r="W62" s="116">
        <v>0.1</v>
      </c>
      <c r="X62" s="46"/>
      <c r="Y62" s="116"/>
      <c r="Z62" s="116"/>
      <c r="AA62" s="116"/>
      <c r="AB62" s="34">
        <f t="shared" si="16"/>
        <v>0.1</v>
      </c>
      <c r="AC62" s="148">
        <f t="shared" si="9"/>
        <v>2.2000000000000002</v>
      </c>
      <c r="AD62" s="137">
        <f t="shared" si="17"/>
        <v>0</v>
      </c>
      <c r="AE62" s="138">
        <f t="shared" si="18"/>
        <v>0</v>
      </c>
      <c r="AF62" s="139">
        <v>2.2000000000000002</v>
      </c>
    </row>
    <row r="63" spans="1:32" ht="24.95" customHeight="1">
      <c r="A63" s="554" t="s">
        <v>102</v>
      </c>
      <c r="B63" s="555"/>
      <c r="C63" s="555"/>
      <c r="D63" s="555"/>
      <c r="E63" s="33">
        <f t="shared" ref="E63:F63" si="20">E59</f>
        <v>3</v>
      </c>
      <c r="F63" s="33">
        <f t="shared" si="20"/>
        <v>22</v>
      </c>
      <c r="G63" s="26" t="s">
        <v>126</v>
      </c>
      <c r="H63" s="885"/>
      <c r="I63" s="886"/>
      <c r="J63" s="154">
        <v>0.04</v>
      </c>
      <c r="K63" s="170"/>
      <c r="L63" s="200"/>
      <c r="M63" s="201"/>
      <c r="N63" s="202"/>
      <c r="O63" s="170"/>
      <c r="P63" s="154">
        <v>1.4E-2</v>
      </c>
      <c r="Q63" s="170"/>
      <c r="R63" s="170"/>
      <c r="S63" s="170"/>
      <c r="T63" s="171"/>
      <c r="U63" s="150"/>
      <c r="V63" s="204"/>
      <c r="W63" s="170"/>
      <c r="X63" s="150"/>
      <c r="Y63" s="170"/>
      <c r="Z63" s="170"/>
      <c r="AA63" s="170"/>
      <c r="AB63" s="34">
        <f t="shared" ref="AB63:AB66" si="21">SUM(H63:W63)</f>
        <v>5.3999999999999999E-2</v>
      </c>
      <c r="AC63" s="148">
        <f t="shared" si="9"/>
        <v>0.9</v>
      </c>
      <c r="AD63" s="137">
        <f t="shared" ref="AD63:AD66" si="22">SUM(X63:Z63)</f>
        <v>0</v>
      </c>
      <c r="AE63" s="138">
        <f t="shared" ref="AE63:AE66" si="23">AD63*E63</f>
        <v>0</v>
      </c>
      <c r="AF63" s="139">
        <v>0.9</v>
      </c>
    </row>
    <row r="64" spans="1:32" ht="24.95" customHeight="1">
      <c r="A64" s="558" t="s">
        <v>60</v>
      </c>
      <c r="B64" s="520"/>
      <c r="C64" s="520"/>
      <c r="D64" s="520"/>
      <c r="E64" s="33">
        <f t="shared" ref="E64:F64" si="24">E60</f>
        <v>3</v>
      </c>
      <c r="F64" s="33">
        <f t="shared" si="24"/>
        <v>22</v>
      </c>
      <c r="G64" s="26" t="s">
        <v>126</v>
      </c>
      <c r="H64" s="562"/>
      <c r="I64" s="563"/>
      <c r="J64" s="74"/>
      <c r="K64" s="114"/>
      <c r="L64" s="194"/>
      <c r="M64" s="195"/>
      <c r="N64" s="82"/>
      <c r="O64" s="74"/>
      <c r="P64" s="74"/>
      <c r="Q64" s="114"/>
      <c r="R64" s="114"/>
      <c r="S64" s="114">
        <v>0.05</v>
      </c>
      <c r="T64" s="115"/>
      <c r="U64" s="34"/>
      <c r="V64" s="80"/>
      <c r="W64" s="114"/>
      <c r="X64" s="34"/>
      <c r="Y64" s="114"/>
      <c r="Z64" s="114">
        <v>0.05</v>
      </c>
      <c r="AA64" s="114"/>
      <c r="AB64" s="34">
        <f t="shared" si="21"/>
        <v>0.05</v>
      </c>
      <c r="AC64" s="148">
        <f t="shared" si="9"/>
        <v>1.0499999999999998</v>
      </c>
      <c r="AD64" s="137">
        <f t="shared" si="22"/>
        <v>0.05</v>
      </c>
      <c r="AE64" s="138">
        <f t="shared" si="23"/>
        <v>0.15000000000000002</v>
      </c>
      <c r="AF64" s="139">
        <v>1.2</v>
      </c>
    </row>
    <row r="65" spans="1:32" ht="24.95" customHeight="1">
      <c r="A65" s="558" t="s">
        <v>152</v>
      </c>
      <c r="B65" s="520"/>
      <c r="C65" s="520"/>
      <c r="D65" s="520"/>
      <c r="E65" s="33">
        <f t="shared" ref="E65:F65" si="25">E61</f>
        <v>3</v>
      </c>
      <c r="F65" s="33">
        <f t="shared" si="25"/>
        <v>22</v>
      </c>
      <c r="G65" s="26" t="s">
        <v>126</v>
      </c>
      <c r="H65" s="562"/>
      <c r="I65" s="563"/>
      <c r="J65" s="74"/>
      <c r="K65" s="116">
        <v>3.0000000000000001E-3</v>
      </c>
      <c r="L65" s="198"/>
      <c r="M65" s="199"/>
      <c r="N65" s="88"/>
      <c r="O65" s="88"/>
      <c r="P65" s="85"/>
      <c r="Q65" s="116"/>
      <c r="R65" s="116"/>
      <c r="S65" s="116"/>
      <c r="T65" s="117"/>
      <c r="U65" s="46"/>
      <c r="V65" s="86"/>
      <c r="W65" s="116"/>
      <c r="X65" s="46"/>
      <c r="Y65" s="85"/>
      <c r="Z65" s="116"/>
      <c r="AA65" s="116"/>
      <c r="AB65" s="34">
        <f t="shared" si="21"/>
        <v>3.0000000000000001E-3</v>
      </c>
      <c r="AC65" s="148">
        <f t="shared" si="9"/>
        <v>0.1</v>
      </c>
      <c r="AD65" s="137">
        <f t="shared" si="22"/>
        <v>0</v>
      </c>
      <c r="AE65" s="138">
        <f t="shared" si="23"/>
        <v>0</v>
      </c>
      <c r="AF65" s="139">
        <v>0.1</v>
      </c>
    </row>
    <row r="66" spans="1:32" ht="24.95" customHeight="1">
      <c r="A66" s="553" t="s">
        <v>104</v>
      </c>
      <c r="B66" s="528"/>
      <c r="C66" s="528"/>
      <c r="D66" s="528"/>
      <c r="E66" s="33">
        <f t="shared" ref="E66:F66" si="26">E62</f>
        <v>3</v>
      </c>
      <c r="F66" s="33">
        <f t="shared" si="26"/>
        <v>22</v>
      </c>
      <c r="G66" s="26" t="s">
        <v>126</v>
      </c>
      <c r="H66" s="714"/>
      <c r="I66" s="715"/>
      <c r="J66" s="89"/>
      <c r="K66" s="118"/>
      <c r="L66" s="205"/>
      <c r="M66" s="206"/>
      <c r="N66" s="155"/>
      <c r="O66" s="155"/>
      <c r="P66" s="89"/>
      <c r="Q66" s="118"/>
      <c r="R66" s="118"/>
      <c r="S66" s="118"/>
      <c r="T66" s="119"/>
      <c r="U66" s="38"/>
      <c r="V66" s="90">
        <v>6.0000000000000001E-3</v>
      </c>
      <c r="W66" s="118"/>
      <c r="X66" s="38"/>
      <c r="Y66" s="142"/>
      <c r="Z66" s="143"/>
      <c r="AA66" s="118"/>
      <c r="AB66" s="34">
        <f t="shared" si="21"/>
        <v>6.0000000000000001E-3</v>
      </c>
      <c r="AC66" s="148">
        <f t="shared" si="9"/>
        <v>0.03</v>
      </c>
      <c r="AD66" s="137">
        <f t="shared" si="22"/>
        <v>0</v>
      </c>
      <c r="AE66" s="138">
        <f t="shared" si="23"/>
        <v>0</v>
      </c>
      <c r="AF66" s="139">
        <v>0.03</v>
      </c>
    </row>
    <row r="67" spans="1:32" ht="20.100000000000001" customHeight="1">
      <c r="A67" s="49" t="s">
        <v>105</v>
      </c>
      <c r="B67" s="49"/>
      <c r="C67" s="49"/>
      <c r="D67" s="49"/>
      <c r="E67" s="49"/>
      <c r="F67" s="49"/>
      <c r="G67" s="49" t="s">
        <v>106</v>
      </c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</row>
    <row r="68" spans="1:32" ht="20.100000000000001" customHeight="1">
      <c r="A68" s="152"/>
      <c r="B68" s="49"/>
      <c r="C68" s="49"/>
      <c r="D68" s="49"/>
      <c r="E68" s="49"/>
      <c r="F68" s="49"/>
      <c r="G68" s="3" t="s">
        <v>107</v>
      </c>
      <c r="H68" s="3"/>
      <c r="I68" s="3"/>
      <c r="J68" s="3"/>
      <c r="K68" s="3"/>
      <c r="L68" s="3"/>
      <c r="M68" s="3"/>
      <c r="N68" s="49"/>
      <c r="O68" s="49"/>
      <c r="P68" s="49"/>
      <c r="Q68" s="49"/>
      <c r="R68" s="49"/>
      <c r="S68" s="49"/>
      <c r="T68" s="53" t="s">
        <v>108</v>
      </c>
      <c r="U68" s="53"/>
      <c r="V68" s="156" t="s">
        <v>109</v>
      </c>
      <c r="W68" s="156"/>
      <c r="X68" s="156"/>
      <c r="Y68" s="156"/>
      <c r="Z68" s="156"/>
      <c r="AA68" s="156"/>
      <c r="AB68" s="53" t="str">
        <f>P16</f>
        <v>Е.И. Шрамкова</v>
      </c>
      <c r="AC68" s="158"/>
      <c r="AD68" s="158"/>
      <c r="AE68" s="49"/>
      <c r="AF68" s="49"/>
    </row>
    <row r="69" spans="1:32" ht="20.100000000000001" customHeight="1">
      <c r="A69" s="49" t="s">
        <v>110</v>
      </c>
      <c r="B69" s="49"/>
      <c r="C69" s="49"/>
      <c r="D69" s="49"/>
      <c r="E69" s="49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53"/>
      <c r="U69" s="53"/>
      <c r="V69" s="156"/>
      <c r="W69" s="157" t="s">
        <v>111</v>
      </c>
      <c r="X69" s="157"/>
      <c r="Y69" s="156"/>
      <c r="Z69" s="156"/>
      <c r="AA69" s="156"/>
      <c r="AB69" s="53"/>
      <c r="AC69" s="158"/>
      <c r="AD69" s="158"/>
      <c r="AE69" s="49"/>
      <c r="AF69" s="49"/>
    </row>
    <row r="70" spans="1:32" ht="20.100000000000001" customHeight="1">
      <c r="A70" s="49"/>
      <c r="B70" s="49"/>
      <c r="C70" s="49"/>
      <c r="D70" s="49"/>
      <c r="E70" s="49"/>
      <c r="F70" s="49"/>
      <c r="G70" s="3" t="s">
        <v>107</v>
      </c>
      <c r="H70" s="3"/>
      <c r="I70" s="3"/>
      <c r="J70" s="3"/>
      <c r="K70" s="3"/>
      <c r="L70" s="3"/>
      <c r="M70" s="3"/>
      <c r="N70" s="49"/>
      <c r="O70" s="49"/>
      <c r="P70" s="49"/>
      <c r="Q70" s="49"/>
      <c r="R70" s="49"/>
      <c r="S70" s="49"/>
      <c r="T70" s="53" t="s">
        <v>112</v>
      </c>
      <c r="U70" s="53"/>
      <c r="V70" s="156" t="s">
        <v>109</v>
      </c>
      <c r="W70" s="156"/>
      <c r="X70" s="156"/>
      <c r="Y70" s="156"/>
      <c r="Z70" s="156"/>
      <c r="AA70" s="156"/>
      <c r="AB70" s="53" t="s">
        <v>129</v>
      </c>
      <c r="AC70" s="158"/>
      <c r="AD70" s="158"/>
      <c r="AE70" s="49"/>
      <c r="AF70" s="49"/>
    </row>
    <row r="71" spans="1:32" ht="20.10000000000000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156"/>
      <c r="U71" s="156"/>
      <c r="V71" s="156"/>
      <c r="W71" s="157" t="s">
        <v>111</v>
      </c>
      <c r="X71" s="156"/>
      <c r="Y71" s="156"/>
      <c r="Z71" s="156"/>
      <c r="AA71" s="156"/>
      <c r="AB71" s="158"/>
      <c r="AC71" s="158"/>
      <c r="AD71" s="158"/>
      <c r="AE71" s="49"/>
      <c r="AF71" s="49"/>
    </row>
    <row r="72" spans="1:32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</row>
    <row r="73" spans="1:32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</row>
    <row r="74" spans="1:3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49"/>
      <c r="AC74" s="49"/>
      <c r="AD74" s="49"/>
      <c r="AE74" s="158"/>
      <c r="AF74" s="49"/>
    </row>
    <row r="75" spans="1:3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</row>
  </sheetData>
  <mergeCells count="218">
    <mergeCell ref="AB9:AF10"/>
    <mergeCell ref="AB11:AF12"/>
    <mergeCell ref="N3:AA4"/>
    <mergeCell ref="AB18:AF19"/>
    <mergeCell ref="X19:AA20"/>
    <mergeCell ref="AB40:AF41"/>
    <mergeCell ref="X41:AA42"/>
    <mergeCell ref="H43:I45"/>
    <mergeCell ref="Z21:Z23"/>
    <mergeCell ref="Z43:Z45"/>
    <mergeCell ref="AA21:AA23"/>
    <mergeCell ref="AA43:AA45"/>
    <mergeCell ref="AF22:AF23"/>
    <mergeCell ref="AF44:AF45"/>
    <mergeCell ref="H21:I23"/>
    <mergeCell ref="AB13:AF14"/>
    <mergeCell ref="AB15:AF16"/>
    <mergeCell ref="A17:K17"/>
    <mergeCell ref="A18:F18"/>
    <mergeCell ref="H18:M18"/>
    <mergeCell ref="N18:AA18"/>
    <mergeCell ref="A19:D19"/>
    <mergeCell ref="H19:K19"/>
    <mergeCell ref="L19:M19"/>
    <mergeCell ref="A66:D66"/>
    <mergeCell ref="H66:I66"/>
    <mergeCell ref="G19:G20"/>
    <mergeCell ref="G41:G42"/>
    <mergeCell ref="J21:J23"/>
    <mergeCell ref="J43:J45"/>
    <mergeCell ref="K21:K23"/>
    <mergeCell ref="K43:K45"/>
    <mergeCell ref="L21:L23"/>
    <mergeCell ref="L43:L45"/>
    <mergeCell ref="A61:D61"/>
    <mergeCell ref="H61:I61"/>
    <mergeCell ref="A62:D62"/>
    <mergeCell ref="H62:I62"/>
    <mergeCell ref="A63:D63"/>
    <mergeCell ref="H63:I63"/>
    <mergeCell ref="A64:D64"/>
    <mergeCell ref="H64:I64"/>
    <mergeCell ref="A65:D65"/>
    <mergeCell ref="H65:I65"/>
    <mergeCell ref="A56:D56"/>
    <mergeCell ref="H56:I56"/>
    <mergeCell ref="A57:D57"/>
    <mergeCell ref="H57:I57"/>
    <mergeCell ref="A58:D58"/>
    <mergeCell ref="H58:I58"/>
    <mergeCell ref="A59:D59"/>
    <mergeCell ref="H59:I59"/>
    <mergeCell ref="A60:D60"/>
    <mergeCell ref="H60:I60"/>
    <mergeCell ref="A50:D50"/>
    <mergeCell ref="H50:I50"/>
    <mergeCell ref="A52:D52"/>
    <mergeCell ref="H52:I52"/>
    <mergeCell ref="A53:D53"/>
    <mergeCell ref="H53:I53"/>
    <mergeCell ref="A54:D54"/>
    <mergeCell ref="H54:I54"/>
    <mergeCell ref="A55:D55"/>
    <mergeCell ref="H55:I55"/>
    <mergeCell ref="A51:D51"/>
    <mergeCell ref="H51:I51"/>
    <mergeCell ref="A45:D45"/>
    <mergeCell ref="A46:D46"/>
    <mergeCell ref="H46:I46"/>
    <mergeCell ref="A47:D47"/>
    <mergeCell ref="H47:I47"/>
    <mergeCell ref="A48:D48"/>
    <mergeCell ref="H48:I48"/>
    <mergeCell ref="A49:D49"/>
    <mergeCell ref="H49:I49"/>
    <mergeCell ref="A42:D42"/>
    <mergeCell ref="H42:K42"/>
    <mergeCell ref="L42:M42"/>
    <mergeCell ref="N42:T42"/>
    <mergeCell ref="U42:W42"/>
    <mergeCell ref="AB42:AF42"/>
    <mergeCell ref="A43:D43"/>
    <mergeCell ref="AB43:AF43"/>
    <mergeCell ref="A44:D44"/>
    <mergeCell ref="AB44:AC44"/>
    <mergeCell ref="AD44:AE44"/>
    <mergeCell ref="M43:M45"/>
    <mergeCell ref="N43:N45"/>
    <mergeCell ref="O43:O45"/>
    <mergeCell ref="P43:P45"/>
    <mergeCell ref="Q43:Q45"/>
    <mergeCell ref="R43:R45"/>
    <mergeCell ref="S43:S45"/>
    <mergeCell ref="T43:T45"/>
    <mergeCell ref="U43:U45"/>
    <mergeCell ref="V43:V45"/>
    <mergeCell ref="W43:W45"/>
    <mergeCell ref="X43:X45"/>
    <mergeCell ref="Y43:Y45"/>
    <mergeCell ref="A38:D38"/>
    <mergeCell ref="H38:I38"/>
    <mergeCell ref="A40:F40"/>
    <mergeCell ref="H40:M40"/>
    <mergeCell ref="N40:AA40"/>
    <mergeCell ref="A41:D41"/>
    <mergeCell ref="H41:K41"/>
    <mergeCell ref="L41:M41"/>
    <mergeCell ref="N41:T41"/>
    <mergeCell ref="U41:W41"/>
    <mergeCell ref="A33:D33"/>
    <mergeCell ref="H33:I33"/>
    <mergeCell ref="A34:D34"/>
    <mergeCell ref="H34:I34"/>
    <mergeCell ref="A35:D35"/>
    <mergeCell ref="H35:I35"/>
    <mergeCell ref="A36:D36"/>
    <mergeCell ref="H36:I36"/>
    <mergeCell ref="A37:D37"/>
    <mergeCell ref="H37:I37"/>
    <mergeCell ref="A28:D28"/>
    <mergeCell ref="H28:I28"/>
    <mergeCell ref="A29:D29"/>
    <mergeCell ref="H29:I29"/>
    <mergeCell ref="A30:D30"/>
    <mergeCell ref="H30:I30"/>
    <mergeCell ref="A31:D31"/>
    <mergeCell ref="H31:I31"/>
    <mergeCell ref="A32:D32"/>
    <mergeCell ref="H32:I32"/>
    <mergeCell ref="A23:D23"/>
    <mergeCell ref="A24:D24"/>
    <mergeCell ref="H24:I24"/>
    <mergeCell ref="A25:D25"/>
    <mergeCell ref="H25:I25"/>
    <mergeCell ref="A26:D26"/>
    <mergeCell ref="H26:I26"/>
    <mergeCell ref="A27:D27"/>
    <mergeCell ref="H27:I27"/>
    <mergeCell ref="A20:D20"/>
    <mergeCell ref="H20:K20"/>
    <mergeCell ref="L20:M20"/>
    <mergeCell ref="N20:T20"/>
    <mergeCell ref="U20:W20"/>
    <mergeCell ref="AB20:AF20"/>
    <mergeCell ref="A21:D21"/>
    <mergeCell ref="AB21:AF21"/>
    <mergeCell ref="A22:D22"/>
    <mergeCell ref="AB22:AC22"/>
    <mergeCell ref="AD22:AE22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Y21:Y23"/>
    <mergeCell ref="N19:T19"/>
    <mergeCell ref="U19:W19"/>
    <mergeCell ref="A15:C15"/>
    <mergeCell ref="D15:F15"/>
    <mergeCell ref="G15:H15"/>
    <mergeCell ref="I15:K15"/>
    <mergeCell ref="A16:C16"/>
    <mergeCell ref="D16:F16"/>
    <mergeCell ref="G16:H16"/>
    <mergeCell ref="I16:K16"/>
    <mergeCell ref="P16:AA16"/>
    <mergeCell ref="A13:C13"/>
    <mergeCell ref="D13:F13"/>
    <mergeCell ref="G13:H13"/>
    <mergeCell ref="I13:K13"/>
    <mergeCell ref="A14:C14"/>
    <mergeCell ref="D14:F14"/>
    <mergeCell ref="G14:H14"/>
    <mergeCell ref="I14:K14"/>
    <mergeCell ref="U14:AA14"/>
    <mergeCell ref="A11:C11"/>
    <mergeCell ref="D11:F11"/>
    <mergeCell ref="G11:H11"/>
    <mergeCell ref="I11:K11"/>
    <mergeCell ref="A12:C12"/>
    <mergeCell ref="D12:F12"/>
    <mergeCell ref="G12:H12"/>
    <mergeCell ref="I12:K12"/>
    <mergeCell ref="P12:Y12"/>
    <mergeCell ref="A9:C9"/>
    <mergeCell ref="D9:F9"/>
    <mergeCell ref="G9:H9"/>
    <mergeCell ref="I9:K9"/>
    <mergeCell ref="A10:C10"/>
    <mergeCell ref="D10:F10"/>
    <mergeCell ref="G10:H10"/>
    <mergeCell ref="I10:K10"/>
    <mergeCell ref="T10:U10"/>
    <mergeCell ref="AB6:AF6"/>
    <mergeCell ref="A7:F7"/>
    <mergeCell ref="G7:H7"/>
    <mergeCell ref="I7:K7"/>
    <mergeCell ref="AB7:AF7"/>
    <mergeCell ref="A8:F8"/>
    <mergeCell ref="G8:H8"/>
    <mergeCell ref="I8:K8"/>
    <mergeCell ref="AB8:AF8"/>
    <mergeCell ref="A1:K1"/>
    <mergeCell ref="AB1:AF1"/>
    <mergeCell ref="D2:G2"/>
    <mergeCell ref="H2:K2"/>
    <mergeCell ref="AB2:AF2"/>
    <mergeCell ref="D3:G3"/>
    <mergeCell ref="H3:K3"/>
    <mergeCell ref="AB3:AF3"/>
    <mergeCell ref="D5:F5"/>
  </mergeCells>
  <pageMargins left="0.31793478260869601" right="0.25" top="0.97735507246376796" bottom="0.75" header="0.3" footer="0.3"/>
  <pageSetup paperSize="9" scale="44" orientation="landscape" r:id="rId1"/>
  <rowBreaks count="1" manualBreakCount="1">
    <brk id="38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DEFCBA"/>
  </sheetPr>
  <dimension ref="A1:AE77"/>
  <sheetViews>
    <sheetView view="pageBreakPreview" zoomScale="60" zoomScaleNormal="75" zoomScalePageLayoutView="44" workbookViewId="0">
      <selection activeCell="I14" sqref="I14:L14"/>
    </sheetView>
  </sheetViews>
  <sheetFormatPr defaultColWidth="9" defaultRowHeight="15"/>
  <cols>
    <col min="1" max="3" width="5.7109375" customWidth="1"/>
    <col min="4" max="4" width="7.5703125" customWidth="1"/>
    <col min="5" max="5" width="6.140625" customWidth="1"/>
    <col min="6" max="7" width="5.7109375" customWidth="1"/>
    <col min="8" max="9" width="6.7109375" customWidth="1"/>
    <col min="10" max="22" width="12.7109375" customWidth="1"/>
    <col min="23" max="31" width="9.7109375" customWidth="1"/>
  </cols>
  <sheetData>
    <row r="1" spans="1:3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94" t="s">
        <v>1</v>
      </c>
      <c r="AB1" s="394"/>
      <c r="AC1" s="394"/>
      <c r="AD1" s="394"/>
      <c r="AE1" s="394"/>
    </row>
    <row r="2" spans="1:31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94" t="s">
        <v>4</v>
      </c>
      <c r="AB2" s="394"/>
      <c r="AC2" s="394"/>
      <c r="AD2" s="394"/>
      <c r="AE2" s="394"/>
    </row>
    <row r="3" spans="1:3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48"/>
      <c r="N3" s="397" t="s">
        <v>293</v>
      </c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8" t="s">
        <v>6</v>
      </c>
      <c r="AB3" s="398"/>
      <c r="AC3" s="398"/>
      <c r="AD3" s="398"/>
      <c r="AE3" s="398"/>
    </row>
    <row r="4" spans="1:3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48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48"/>
      <c r="AB4" s="48"/>
      <c r="AC4" s="48"/>
      <c r="AD4" s="48"/>
      <c r="AE4" s="48"/>
    </row>
    <row r="5" spans="1:31">
      <c r="A5" s="6" t="s">
        <v>7</v>
      </c>
      <c r="B5" s="7" t="s">
        <v>292</v>
      </c>
      <c r="C5" s="8" t="s">
        <v>8</v>
      </c>
      <c r="D5" s="839" t="s">
        <v>282</v>
      </c>
      <c r="E5" s="839"/>
      <c r="F5" s="839"/>
      <c r="G5" s="9" t="s">
        <v>130</v>
      </c>
      <c r="H5" s="2"/>
      <c r="I5" s="2"/>
      <c r="J5" s="2"/>
      <c r="K5" s="2"/>
      <c r="L5" s="2"/>
      <c r="M5" s="2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2"/>
      <c r="AB5" s="2"/>
      <c r="AC5" s="2"/>
      <c r="AD5" s="3"/>
      <c r="AE5" s="3"/>
    </row>
    <row r="6" spans="1:3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384" t="s">
        <v>11</v>
      </c>
      <c r="AB6" s="385"/>
      <c r="AC6" s="385"/>
      <c r="AD6" s="385"/>
      <c r="AE6" s="386"/>
    </row>
    <row r="7" spans="1:31">
      <c r="A7" s="840" t="s">
        <v>12</v>
      </c>
      <c r="B7" s="841"/>
      <c r="C7" s="841"/>
      <c r="D7" s="841"/>
      <c r="E7" s="841"/>
      <c r="F7" s="841"/>
      <c r="G7" s="842" t="s">
        <v>13</v>
      </c>
      <c r="H7" s="843"/>
      <c r="I7" s="841" t="s">
        <v>14</v>
      </c>
      <c r="J7" s="841"/>
      <c r="K7" s="841"/>
      <c r="L7" s="844"/>
      <c r="M7" s="3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6" t="s">
        <v>15</v>
      </c>
      <c r="AA7" s="391">
        <v>504202</v>
      </c>
      <c r="AB7" s="392"/>
      <c r="AC7" s="392"/>
      <c r="AD7" s="392"/>
      <c r="AE7" s="393"/>
    </row>
    <row r="8" spans="1:31">
      <c r="A8" s="845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846"/>
      <c r="M8" s="3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03"/>
      <c r="AB8" s="405"/>
      <c r="AC8" s="405"/>
      <c r="AD8" s="405"/>
      <c r="AE8" s="406"/>
    </row>
    <row r="9" spans="1:31" ht="15.75">
      <c r="A9" s="847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846"/>
      <c r="M9" s="50"/>
      <c r="N9" s="51"/>
      <c r="O9" s="51"/>
      <c r="P9" s="47"/>
      <c r="Q9" s="47"/>
      <c r="R9" s="47"/>
      <c r="S9" s="47"/>
      <c r="T9" s="47"/>
      <c r="U9" s="47"/>
      <c r="V9" s="47"/>
      <c r="W9" s="47"/>
      <c r="X9" s="47"/>
      <c r="Y9" s="47"/>
      <c r="Z9" s="121" t="s">
        <v>23</v>
      </c>
      <c r="AA9" s="408"/>
      <c r="AB9" s="410"/>
      <c r="AC9" s="410"/>
      <c r="AD9" s="410"/>
      <c r="AE9" s="411"/>
    </row>
    <row r="10" spans="1:31" ht="15.75">
      <c r="A10" s="845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846"/>
      <c r="M10" s="3"/>
      <c r="N10" s="49"/>
      <c r="O10" s="49"/>
      <c r="P10" s="52" t="s">
        <v>7</v>
      </c>
      <c r="Q10" s="160" t="s">
        <v>294</v>
      </c>
      <c r="R10" s="103" t="s">
        <v>8</v>
      </c>
      <c r="S10" s="103"/>
      <c r="T10" s="825" t="s">
        <v>282</v>
      </c>
      <c r="U10" s="825"/>
      <c r="V10" s="162" t="s">
        <v>130</v>
      </c>
      <c r="W10" s="106"/>
      <c r="X10" s="53"/>
      <c r="Y10" s="53"/>
      <c r="Z10" s="49"/>
      <c r="AA10" s="408"/>
      <c r="AB10" s="410"/>
      <c r="AC10" s="410"/>
      <c r="AD10" s="410"/>
      <c r="AE10" s="411"/>
    </row>
    <row r="11" spans="1:31" ht="15.75">
      <c r="A11" s="848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849"/>
      <c r="M11" s="3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49"/>
      <c r="AA11" s="408"/>
      <c r="AB11" s="410"/>
      <c r="AC11" s="410"/>
      <c r="AD11" s="410"/>
      <c r="AE11" s="411"/>
    </row>
    <row r="12" spans="1:31" ht="15.75">
      <c r="A12" s="845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850"/>
      <c r="M12" s="3"/>
      <c r="N12" s="49" t="s">
        <v>28</v>
      </c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412"/>
      <c r="Y12" s="47"/>
      <c r="Z12" s="121" t="s">
        <v>30</v>
      </c>
      <c r="AA12" s="408"/>
      <c r="AB12" s="410"/>
      <c r="AC12" s="410"/>
      <c r="AD12" s="410"/>
      <c r="AE12" s="411"/>
    </row>
    <row r="13" spans="1:31" ht="15.75">
      <c r="A13" s="889" t="s">
        <v>31</v>
      </c>
      <c r="B13" s="798"/>
      <c r="C13" s="798"/>
      <c r="D13" s="420"/>
      <c r="E13" s="421"/>
      <c r="F13" s="422"/>
      <c r="G13" s="423"/>
      <c r="H13" s="424"/>
      <c r="I13" s="425">
        <v>20</v>
      </c>
      <c r="J13" s="425"/>
      <c r="K13" s="425"/>
      <c r="L13" s="426"/>
      <c r="M13" s="3"/>
      <c r="N13" s="49"/>
      <c r="O13" s="49"/>
      <c r="P13" s="53"/>
      <c r="Q13" s="53"/>
      <c r="R13" s="53"/>
      <c r="S13" s="53"/>
      <c r="T13" s="53"/>
      <c r="U13" s="53"/>
      <c r="V13" s="53"/>
      <c r="W13" s="53" t="s">
        <v>224</v>
      </c>
      <c r="X13" s="53"/>
      <c r="Y13" s="53"/>
      <c r="Z13" s="49"/>
      <c r="AA13" s="408"/>
      <c r="AB13" s="410"/>
      <c r="AC13" s="410"/>
      <c r="AD13" s="410"/>
      <c r="AE13" s="411"/>
    </row>
    <row r="14" spans="1:31" ht="15.75">
      <c r="A14" s="777" t="s">
        <v>32</v>
      </c>
      <c r="B14" s="778"/>
      <c r="C14" s="778"/>
      <c r="D14" s="427"/>
      <c r="E14" s="428"/>
      <c r="F14" s="429"/>
      <c r="G14" s="430"/>
      <c r="H14" s="431"/>
      <c r="I14" s="425">
        <v>3</v>
      </c>
      <c r="J14" s="425"/>
      <c r="K14" s="425"/>
      <c r="L14" s="426"/>
      <c r="M14" s="3"/>
      <c r="N14" s="49" t="s">
        <v>33</v>
      </c>
      <c r="O14" s="49"/>
      <c r="P14" s="49"/>
      <c r="Q14" s="49"/>
      <c r="R14" s="49"/>
      <c r="S14" s="49"/>
      <c r="T14" s="49"/>
      <c r="U14" s="432"/>
      <c r="V14" s="432"/>
      <c r="W14" s="432"/>
      <c r="X14" s="432"/>
      <c r="Y14" s="432"/>
      <c r="Z14" s="432"/>
      <c r="AA14" s="408"/>
      <c r="AB14" s="410"/>
      <c r="AC14" s="410"/>
      <c r="AD14" s="410"/>
      <c r="AE14" s="411"/>
    </row>
    <row r="15" spans="1:31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50"/>
      <c r="M15" s="3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08"/>
      <c r="AB15" s="410"/>
      <c r="AC15" s="410"/>
      <c r="AD15" s="410"/>
      <c r="AE15" s="411"/>
    </row>
    <row r="16" spans="1:31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61"/>
      <c r="M16" s="3"/>
      <c r="N16" s="49" t="s">
        <v>225</v>
      </c>
      <c r="O16" s="49"/>
      <c r="P16" s="462" t="s">
        <v>35</v>
      </c>
      <c r="Q16" s="462"/>
      <c r="R16" s="462"/>
      <c r="S16" s="462"/>
      <c r="T16" s="462"/>
      <c r="U16" s="462"/>
      <c r="V16" s="462"/>
      <c r="W16" s="462"/>
      <c r="X16" s="462"/>
      <c r="Y16" s="462"/>
      <c r="Z16" s="462"/>
      <c r="AA16" s="451"/>
      <c r="AB16" s="453"/>
      <c r="AC16" s="453"/>
      <c r="AD16" s="453"/>
      <c r="AE16" s="454"/>
    </row>
    <row r="17" spans="1:31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3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3"/>
      <c r="AB17" s="3"/>
      <c r="AC17" s="3"/>
      <c r="AD17" s="3"/>
      <c r="AE17" s="3"/>
    </row>
    <row r="18" spans="1:31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6" t="s">
        <v>40</v>
      </c>
      <c r="O18" s="476"/>
      <c r="P18" s="476"/>
      <c r="Q18" s="476"/>
      <c r="R18" s="476"/>
      <c r="S18" s="476"/>
      <c r="T18" s="476"/>
      <c r="U18" s="476"/>
      <c r="V18" s="476"/>
      <c r="W18" s="476"/>
      <c r="X18" s="476"/>
      <c r="Y18" s="477"/>
      <c r="Z18" s="477"/>
      <c r="AA18" s="531" t="s">
        <v>41</v>
      </c>
      <c r="AB18" s="533"/>
      <c r="AC18" s="533"/>
      <c r="AD18" s="533"/>
      <c r="AE18" s="534"/>
    </row>
    <row r="19" spans="1:31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4"/>
      <c r="L19" s="444"/>
      <c r="M19" s="57" t="s">
        <v>46</v>
      </c>
      <c r="N19" s="443" t="s">
        <v>47</v>
      </c>
      <c r="O19" s="538"/>
      <c r="P19" s="444"/>
      <c r="Q19" s="445"/>
      <c r="R19" s="445"/>
      <c r="S19" s="445"/>
      <c r="T19" s="446"/>
      <c r="U19" s="447" t="s">
        <v>48</v>
      </c>
      <c r="V19" s="606"/>
      <c r="W19" s="723" t="s">
        <v>49</v>
      </c>
      <c r="X19" s="689"/>
      <c r="Y19" s="865"/>
      <c r="Z19" s="690"/>
      <c r="AA19" s="535"/>
      <c r="AB19" s="536"/>
      <c r="AC19" s="536"/>
      <c r="AD19" s="536"/>
      <c r="AE19" s="537"/>
    </row>
    <row r="20" spans="1:31">
      <c r="A20" s="542"/>
      <c r="B20" s="542"/>
      <c r="C20" s="542"/>
      <c r="D20" s="542"/>
      <c r="E20" s="15"/>
      <c r="F20" s="12"/>
      <c r="G20" s="442"/>
      <c r="H20" s="469"/>
      <c r="I20" s="441"/>
      <c r="J20" s="441"/>
      <c r="K20" s="441"/>
      <c r="L20" s="441"/>
      <c r="M20" s="60"/>
      <c r="N20" s="469"/>
      <c r="O20" s="543"/>
      <c r="P20" s="441"/>
      <c r="Q20" s="470"/>
      <c r="R20" s="470"/>
      <c r="S20" s="470"/>
      <c r="T20" s="471"/>
      <c r="U20" s="472"/>
      <c r="V20" s="605"/>
      <c r="W20" s="724"/>
      <c r="X20" s="566"/>
      <c r="Y20" s="567"/>
      <c r="Z20" s="691"/>
      <c r="AA20" s="478" t="s">
        <v>50</v>
      </c>
      <c r="AB20" s="479"/>
      <c r="AC20" s="479"/>
      <c r="AD20" s="479"/>
      <c r="AE20" s="479"/>
    </row>
    <row r="21" spans="1:31" ht="24.75" customHeight="1">
      <c r="A21" s="852"/>
      <c r="B21" s="656"/>
      <c r="C21" s="656"/>
      <c r="D21" s="657"/>
      <c r="E21" s="890" t="s">
        <v>32</v>
      </c>
      <c r="F21" s="890" t="s">
        <v>31</v>
      </c>
      <c r="G21" s="16"/>
      <c r="H21" s="489" t="s">
        <v>252</v>
      </c>
      <c r="I21" s="491"/>
      <c r="J21" s="539" t="s">
        <v>253</v>
      </c>
      <c r="K21" s="539" t="s">
        <v>254</v>
      </c>
      <c r="L21" s="491" t="s">
        <v>134</v>
      </c>
      <c r="M21" s="633" t="s">
        <v>54</v>
      </c>
      <c r="N21" s="489" t="s">
        <v>255</v>
      </c>
      <c r="O21" s="491" t="s">
        <v>256</v>
      </c>
      <c r="P21" s="491" t="s">
        <v>257</v>
      </c>
      <c r="Q21" s="491" t="s">
        <v>213</v>
      </c>
      <c r="R21" s="491" t="s">
        <v>138</v>
      </c>
      <c r="S21" s="498" t="s">
        <v>60</v>
      </c>
      <c r="T21" s="498"/>
      <c r="U21" s="684" t="s">
        <v>258</v>
      </c>
      <c r="V21" s="490" t="s">
        <v>166</v>
      </c>
      <c r="W21" s="491" t="s">
        <v>256</v>
      </c>
      <c r="X21" s="491" t="str">
        <f>R21</f>
        <v>Компот из свежих яблок</v>
      </c>
      <c r="Y21" s="498" t="s">
        <v>60</v>
      </c>
      <c r="Z21" s="685"/>
      <c r="AA21" s="499" t="s">
        <v>63</v>
      </c>
      <c r="AB21" s="499"/>
      <c r="AC21" s="500"/>
      <c r="AD21" s="500"/>
      <c r="AE21" s="501"/>
    </row>
    <row r="22" spans="1:31" ht="39.950000000000003" customHeight="1">
      <c r="A22" s="853"/>
      <c r="B22" s="854"/>
      <c r="C22" s="854"/>
      <c r="D22" s="855"/>
      <c r="E22" s="891"/>
      <c r="F22" s="891"/>
      <c r="G22" s="18"/>
      <c r="H22" s="489"/>
      <c r="I22" s="491"/>
      <c r="J22" s="540"/>
      <c r="K22" s="540"/>
      <c r="L22" s="491"/>
      <c r="M22" s="633"/>
      <c r="N22" s="489"/>
      <c r="O22" s="491"/>
      <c r="P22" s="491"/>
      <c r="Q22" s="491"/>
      <c r="R22" s="491"/>
      <c r="S22" s="498"/>
      <c r="T22" s="498"/>
      <c r="U22" s="684"/>
      <c r="V22" s="490"/>
      <c r="W22" s="491"/>
      <c r="X22" s="491"/>
      <c r="Y22" s="498"/>
      <c r="Z22" s="685"/>
      <c r="AA22" s="505" t="s">
        <v>64</v>
      </c>
      <c r="AB22" s="506"/>
      <c r="AC22" s="507" t="s">
        <v>65</v>
      </c>
      <c r="AD22" s="508"/>
      <c r="AE22" s="509" t="s">
        <v>66</v>
      </c>
    </row>
    <row r="23" spans="1:31" ht="38.25" customHeight="1">
      <c r="A23" s="856"/>
      <c r="B23" s="857"/>
      <c r="C23" s="857"/>
      <c r="D23" s="478"/>
      <c r="E23" s="892"/>
      <c r="F23" s="892"/>
      <c r="G23" s="19"/>
      <c r="H23" s="489"/>
      <c r="I23" s="491"/>
      <c r="J23" s="541"/>
      <c r="K23" s="541"/>
      <c r="L23" s="491"/>
      <c r="M23" s="633"/>
      <c r="N23" s="489"/>
      <c r="O23" s="491"/>
      <c r="P23" s="491"/>
      <c r="Q23" s="491"/>
      <c r="R23" s="491"/>
      <c r="S23" s="498"/>
      <c r="T23" s="498"/>
      <c r="U23" s="684"/>
      <c r="V23" s="490"/>
      <c r="W23" s="491"/>
      <c r="X23" s="491"/>
      <c r="Y23" s="498"/>
      <c r="Z23" s="685"/>
      <c r="AA23" s="124" t="s">
        <v>67</v>
      </c>
      <c r="AB23" s="124" t="s">
        <v>68</v>
      </c>
      <c r="AC23" s="124" t="s">
        <v>69</v>
      </c>
      <c r="AD23" s="124" t="s">
        <v>70</v>
      </c>
      <c r="AE23" s="508"/>
    </row>
    <row r="24" spans="1:31" ht="15.75" customHeight="1">
      <c r="A24" s="858">
        <v>1</v>
      </c>
      <c r="B24" s="858"/>
      <c r="C24" s="858"/>
      <c r="D24" s="858"/>
      <c r="E24" s="21"/>
      <c r="F24" s="22"/>
      <c r="G24" s="23" t="s">
        <v>71</v>
      </c>
      <c r="H24" s="859">
        <v>3</v>
      </c>
      <c r="I24" s="860"/>
      <c r="J24" s="62">
        <v>4</v>
      </c>
      <c r="K24" s="62">
        <v>5</v>
      </c>
      <c r="L24" s="62">
        <v>6</v>
      </c>
      <c r="M24" s="62">
        <v>7</v>
      </c>
      <c r="N24" s="62">
        <v>8</v>
      </c>
      <c r="O24" s="62">
        <v>9</v>
      </c>
      <c r="P24" s="62">
        <v>10</v>
      </c>
      <c r="Q24" s="62">
        <v>11</v>
      </c>
      <c r="R24" s="62">
        <v>12</v>
      </c>
      <c r="S24" s="62">
        <v>13</v>
      </c>
      <c r="T24" s="62">
        <v>14</v>
      </c>
      <c r="U24" s="62">
        <v>15</v>
      </c>
      <c r="V24" s="62">
        <v>16</v>
      </c>
      <c r="W24" s="62">
        <v>17</v>
      </c>
      <c r="X24" s="62">
        <v>18</v>
      </c>
      <c r="Y24" s="62">
        <v>19</v>
      </c>
      <c r="Z24" s="62">
        <v>20</v>
      </c>
      <c r="AA24" s="62">
        <v>21</v>
      </c>
      <c r="AB24" s="62">
        <v>22</v>
      </c>
      <c r="AC24" s="62">
        <v>23</v>
      </c>
      <c r="AD24" s="62">
        <v>24</v>
      </c>
      <c r="AE24" s="62">
        <v>25</v>
      </c>
    </row>
    <row r="25" spans="1:31" ht="15.75">
      <c r="A25" s="524" t="s">
        <v>72</v>
      </c>
      <c r="B25" s="524"/>
      <c r="C25" s="524"/>
      <c r="D25" s="524"/>
      <c r="E25" s="25">
        <f>I14</f>
        <v>3</v>
      </c>
      <c r="F25" s="25">
        <f>I13</f>
        <v>20</v>
      </c>
      <c r="G25" s="26" t="s">
        <v>73</v>
      </c>
      <c r="H25" s="861"/>
      <c r="I25" s="862"/>
      <c r="J25" s="66"/>
      <c r="K25" s="66"/>
      <c r="L25" s="66"/>
      <c r="M25" s="68"/>
      <c r="N25" s="27"/>
      <c r="O25" s="69"/>
      <c r="P25" s="66"/>
      <c r="Q25" s="96"/>
      <c r="R25" s="96"/>
      <c r="S25" s="96"/>
      <c r="T25" s="109"/>
      <c r="U25" s="69"/>
      <c r="V25" s="96"/>
      <c r="W25" s="27"/>
      <c r="X25" s="66"/>
      <c r="Y25" s="96"/>
      <c r="Z25" s="109"/>
      <c r="AA25" s="125"/>
      <c r="AB25" s="126"/>
      <c r="AC25" s="127"/>
      <c r="AD25" s="128"/>
      <c r="AE25" s="129"/>
    </row>
    <row r="26" spans="1:31" ht="15.75">
      <c r="A26" s="525" t="s">
        <v>74</v>
      </c>
      <c r="B26" s="525"/>
      <c r="C26" s="525"/>
      <c r="D26" s="525"/>
      <c r="E26" s="28"/>
      <c r="F26" s="29"/>
      <c r="G26" s="26" t="s">
        <v>73</v>
      </c>
      <c r="H26" s="863"/>
      <c r="I26" s="864"/>
      <c r="J26" s="70"/>
      <c r="K26" s="70"/>
      <c r="L26" s="70"/>
      <c r="M26" s="72"/>
      <c r="N26" s="31"/>
      <c r="O26" s="73"/>
      <c r="P26" s="70"/>
      <c r="Q26" s="110"/>
      <c r="R26" s="110"/>
      <c r="S26" s="110"/>
      <c r="T26" s="111"/>
      <c r="U26" s="73"/>
      <c r="V26" s="73"/>
      <c r="W26" s="31"/>
      <c r="X26" s="70"/>
      <c r="Y26" s="110"/>
      <c r="Z26" s="111"/>
      <c r="AA26" s="130"/>
      <c r="AB26" s="131"/>
      <c r="AC26" s="132"/>
      <c r="AD26" s="133"/>
      <c r="AE26" s="134"/>
    </row>
    <row r="27" spans="1:31" ht="24.95" customHeight="1">
      <c r="A27" s="515" t="s">
        <v>75</v>
      </c>
      <c r="B27" s="515"/>
      <c r="C27" s="515"/>
      <c r="D27" s="515"/>
      <c r="E27" s="33">
        <f>E25</f>
        <v>3</v>
      </c>
      <c r="F27" s="33">
        <f>F25</f>
        <v>20</v>
      </c>
      <c r="G27" s="26" t="s">
        <v>73</v>
      </c>
      <c r="H27" s="680"/>
      <c r="I27" s="681"/>
      <c r="J27" s="75"/>
      <c r="K27" s="75"/>
      <c r="L27" s="75"/>
      <c r="M27" s="77"/>
      <c r="N27" s="78"/>
      <c r="O27" s="79">
        <v>2.1999999999999999E-2</v>
      </c>
      <c r="P27" s="75"/>
      <c r="Q27" s="112"/>
      <c r="R27" s="112"/>
      <c r="S27" s="112"/>
      <c r="T27" s="113"/>
      <c r="U27" s="79"/>
      <c r="V27" s="74"/>
      <c r="W27" s="79">
        <v>2.1999999999999999E-2</v>
      </c>
      <c r="X27" s="75"/>
      <c r="Y27" s="112"/>
      <c r="Z27" s="113"/>
      <c r="AA27" s="79">
        <f>SUM(H27:V27)</f>
        <v>2.1999999999999999E-2</v>
      </c>
      <c r="AB27" s="136">
        <f>AE27-AD27</f>
        <v>0.434</v>
      </c>
      <c r="AC27" s="137">
        <f>SUM(W27:Y27)</f>
        <v>2.1999999999999999E-2</v>
      </c>
      <c r="AD27" s="138">
        <f>AC27*E27</f>
        <v>6.6000000000000003E-2</v>
      </c>
      <c r="AE27" s="139">
        <v>0.5</v>
      </c>
    </row>
    <row r="28" spans="1:31" ht="24.95" customHeight="1">
      <c r="A28" s="520" t="s">
        <v>77</v>
      </c>
      <c r="B28" s="520"/>
      <c r="C28" s="520"/>
      <c r="D28" s="520"/>
      <c r="E28" s="33">
        <f>E25</f>
        <v>3</v>
      </c>
      <c r="F28" s="33">
        <f>F27</f>
        <v>20</v>
      </c>
      <c r="G28" s="26" t="s">
        <v>73</v>
      </c>
      <c r="H28" s="562">
        <v>1E-3</v>
      </c>
      <c r="I28" s="563"/>
      <c r="J28" s="74"/>
      <c r="K28" s="74"/>
      <c r="L28" s="74"/>
      <c r="M28" s="81"/>
      <c r="N28" s="34"/>
      <c r="O28" s="82">
        <v>1E-3</v>
      </c>
      <c r="P28" s="74"/>
      <c r="Q28" s="114">
        <v>1E-3</v>
      </c>
      <c r="R28" s="114"/>
      <c r="S28" s="114"/>
      <c r="T28" s="115"/>
      <c r="U28" s="34"/>
      <c r="V28" s="74"/>
      <c r="W28" s="82">
        <v>1E-3</v>
      </c>
      <c r="X28" s="74"/>
      <c r="Y28" s="114"/>
      <c r="Z28" s="115"/>
      <c r="AA28" s="79">
        <f t="shared" ref="AA28:AA43" si="0">SUM(H28:V28)</f>
        <v>3.0000000000000001E-3</v>
      </c>
      <c r="AB28" s="136">
        <f t="shared" ref="AB28:AB43" si="1">AE28-AD28</f>
        <v>0.11699999999999999</v>
      </c>
      <c r="AC28" s="137">
        <f t="shared" ref="AC28:AC43" si="2">SUM(W28:Y28)</f>
        <v>1E-3</v>
      </c>
      <c r="AD28" s="138">
        <f t="shared" ref="AD28:AD43" si="3">AC28*E28</f>
        <v>3.0000000000000001E-3</v>
      </c>
      <c r="AE28" s="139">
        <v>0.12</v>
      </c>
    </row>
    <row r="29" spans="1:31" ht="24.95" customHeight="1">
      <c r="A29" s="520" t="s">
        <v>76</v>
      </c>
      <c r="B29" s="520"/>
      <c r="C29" s="520"/>
      <c r="D29" s="520"/>
      <c r="E29" s="33">
        <f t="shared" ref="E29:F41" si="4">E27</f>
        <v>3</v>
      </c>
      <c r="F29" s="33">
        <f t="shared" si="4"/>
        <v>20</v>
      </c>
      <c r="G29" s="26" t="s">
        <v>73</v>
      </c>
      <c r="H29" s="562"/>
      <c r="I29" s="563"/>
      <c r="J29" s="74"/>
      <c r="K29" s="74"/>
      <c r="L29" s="74"/>
      <c r="M29" s="81"/>
      <c r="N29" s="34"/>
      <c r="O29" s="82"/>
      <c r="P29" s="74">
        <v>6.3E-2</v>
      </c>
      <c r="Q29" s="114"/>
      <c r="R29" s="114"/>
      <c r="S29" s="114"/>
      <c r="T29" s="115"/>
      <c r="U29" s="78"/>
      <c r="V29" s="74"/>
      <c r="W29" s="82"/>
      <c r="X29" s="74"/>
      <c r="Y29" s="114"/>
      <c r="Z29" s="115"/>
      <c r="AA29" s="79">
        <f t="shared" si="0"/>
        <v>6.3E-2</v>
      </c>
      <c r="AB29" s="136">
        <f t="shared" si="1"/>
        <v>1.3</v>
      </c>
      <c r="AC29" s="137">
        <f t="shared" si="2"/>
        <v>0</v>
      </c>
      <c r="AD29" s="138">
        <f t="shared" si="3"/>
        <v>0</v>
      </c>
      <c r="AE29" s="139">
        <v>1.3</v>
      </c>
    </row>
    <row r="30" spans="1:31" ht="24.95" customHeight="1">
      <c r="A30" s="520" t="s">
        <v>141</v>
      </c>
      <c r="B30" s="520"/>
      <c r="C30" s="520"/>
      <c r="D30" s="520"/>
      <c r="E30" s="33">
        <f t="shared" si="4"/>
        <v>3</v>
      </c>
      <c r="F30" s="33">
        <f t="shared" si="4"/>
        <v>20</v>
      </c>
      <c r="G30" s="26" t="s">
        <v>73</v>
      </c>
      <c r="H30" s="562">
        <v>2E-3</v>
      </c>
      <c r="I30" s="563"/>
      <c r="J30" s="74"/>
      <c r="K30" s="74"/>
      <c r="L30" s="74"/>
      <c r="M30" s="81"/>
      <c r="N30" s="34"/>
      <c r="O30" s="82">
        <v>4.0000000000000001E-3</v>
      </c>
      <c r="P30" s="74"/>
      <c r="Q30" s="114">
        <v>4.0000000000000001E-3</v>
      </c>
      <c r="R30" s="114"/>
      <c r="S30" s="114"/>
      <c r="T30" s="115"/>
      <c r="U30" s="78">
        <v>0.01</v>
      </c>
      <c r="V30" s="74"/>
      <c r="W30" s="82">
        <v>4.0000000000000001E-3</v>
      </c>
      <c r="X30" s="74"/>
      <c r="Y30" s="114"/>
      <c r="Z30" s="115"/>
      <c r="AA30" s="79">
        <f t="shared" si="0"/>
        <v>0.02</v>
      </c>
      <c r="AB30" s="136">
        <f t="shared" si="1"/>
        <v>0.35799999999999998</v>
      </c>
      <c r="AC30" s="137">
        <f t="shared" si="2"/>
        <v>4.0000000000000001E-3</v>
      </c>
      <c r="AD30" s="138">
        <f t="shared" si="3"/>
        <v>1.2E-2</v>
      </c>
      <c r="AE30" s="139">
        <v>0.37</v>
      </c>
    </row>
    <row r="31" spans="1:31" ht="24.95" customHeight="1">
      <c r="A31" s="520" t="s">
        <v>79</v>
      </c>
      <c r="B31" s="520"/>
      <c r="C31" s="520"/>
      <c r="D31" s="520"/>
      <c r="E31" s="33">
        <f t="shared" si="4"/>
        <v>3</v>
      </c>
      <c r="F31" s="33">
        <f t="shared" si="4"/>
        <v>20</v>
      </c>
      <c r="G31" s="26" t="s">
        <v>73</v>
      </c>
      <c r="H31" s="562"/>
      <c r="I31" s="563"/>
      <c r="J31" s="74"/>
      <c r="K31" s="74"/>
      <c r="L31" s="74"/>
      <c r="M31" s="81"/>
      <c r="N31" s="34">
        <v>4.0000000000000001E-3</v>
      </c>
      <c r="O31" s="82"/>
      <c r="P31" s="74">
        <v>2E-3</v>
      </c>
      <c r="Q31" s="114"/>
      <c r="R31" s="114"/>
      <c r="S31" s="114"/>
      <c r="T31" s="115"/>
      <c r="U31" s="34">
        <v>5.0000000000000001E-3</v>
      </c>
      <c r="V31" s="74"/>
      <c r="W31" s="82"/>
      <c r="X31" s="74"/>
      <c r="Y31" s="114"/>
      <c r="Z31" s="115"/>
      <c r="AA31" s="79">
        <f t="shared" si="0"/>
        <v>1.0999999999999999E-2</v>
      </c>
      <c r="AB31" s="136">
        <f t="shared" si="1"/>
        <v>0.3</v>
      </c>
      <c r="AC31" s="137">
        <f t="shared" si="2"/>
        <v>0</v>
      </c>
      <c r="AD31" s="138">
        <f t="shared" si="3"/>
        <v>0</v>
      </c>
      <c r="AE31" s="139">
        <v>0.3</v>
      </c>
    </row>
    <row r="32" spans="1:31" ht="24.95" customHeight="1">
      <c r="A32" s="520" t="s">
        <v>80</v>
      </c>
      <c r="B32" s="520"/>
      <c r="C32" s="520"/>
      <c r="D32" s="520"/>
      <c r="E32" s="33">
        <f t="shared" si="4"/>
        <v>3</v>
      </c>
      <c r="F32" s="33">
        <f t="shared" si="4"/>
        <v>20</v>
      </c>
      <c r="G32" s="26" t="s">
        <v>73</v>
      </c>
      <c r="H32" s="562">
        <v>0.1</v>
      </c>
      <c r="I32" s="563"/>
      <c r="J32" s="74"/>
      <c r="K32" s="74"/>
      <c r="L32" s="74">
        <v>0.1</v>
      </c>
      <c r="M32" s="81"/>
      <c r="N32" s="34"/>
      <c r="O32" s="82"/>
      <c r="P32" s="74">
        <v>1.2999999999999999E-2</v>
      </c>
      <c r="Q32" s="114">
        <v>2.4E-2</v>
      </c>
      <c r="R32" s="114"/>
      <c r="S32" s="114"/>
      <c r="T32" s="115"/>
      <c r="U32" s="34"/>
      <c r="V32" s="74">
        <v>0.1</v>
      </c>
      <c r="W32" s="82"/>
      <c r="X32" s="74"/>
      <c r="Y32" s="114"/>
      <c r="Z32" s="115"/>
      <c r="AA32" s="79">
        <f t="shared" si="0"/>
        <v>0.33700000000000002</v>
      </c>
      <c r="AB32" s="136">
        <f t="shared" si="1"/>
        <v>5</v>
      </c>
      <c r="AC32" s="137">
        <f t="shared" si="2"/>
        <v>0</v>
      </c>
      <c r="AD32" s="138">
        <f t="shared" si="3"/>
        <v>0</v>
      </c>
      <c r="AE32" s="139">
        <v>5</v>
      </c>
    </row>
    <row r="33" spans="1:31" ht="24.95" hidden="1" customHeight="1">
      <c r="A33" s="520" t="s">
        <v>259</v>
      </c>
      <c r="B33" s="520"/>
      <c r="C33" s="520"/>
      <c r="D33" s="520"/>
      <c r="E33" s="33">
        <f t="shared" si="4"/>
        <v>3</v>
      </c>
      <c r="F33" s="33">
        <f t="shared" si="4"/>
        <v>20</v>
      </c>
      <c r="G33" s="26" t="s">
        <v>73</v>
      </c>
      <c r="H33" s="562"/>
      <c r="I33" s="563"/>
      <c r="J33" s="74"/>
      <c r="K33" s="74"/>
      <c r="L33" s="74"/>
      <c r="M33" s="81"/>
      <c r="N33" s="34"/>
      <c r="O33" s="82"/>
      <c r="P33" s="74"/>
      <c r="Q33" s="114"/>
      <c r="R33" s="114"/>
      <c r="S33" s="114"/>
      <c r="T33" s="115"/>
      <c r="U33" s="34"/>
      <c r="V33" s="74"/>
      <c r="W33" s="82"/>
      <c r="X33" s="74"/>
      <c r="Y33" s="114"/>
      <c r="Z33" s="115"/>
      <c r="AA33" s="79">
        <f t="shared" si="0"/>
        <v>0</v>
      </c>
      <c r="AB33" s="136">
        <f t="shared" ca="1" si="1"/>
        <v>0.434</v>
      </c>
      <c r="AC33" s="137">
        <f t="shared" si="2"/>
        <v>0</v>
      </c>
      <c r="AD33" s="138">
        <f t="shared" si="3"/>
        <v>0</v>
      </c>
      <c r="AE33" s="139">
        <f t="shared" ref="AE33:AE36" ca="1" si="5">AD33+AB33</f>
        <v>0</v>
      </c>
    </row>
    <row r="34" spans="1:31" ht="24.95" hidden="1" customHeight="1">
      <c r="A34" s="520" t="s">
        <v>62</v>
      </c>
      <c r="B34" s="520"/>
      <c r="C34" s="520"/>
      <c r="D34" s="520"/>
      <c r="E34" s="33">
        <f>E31</f>
        <v>3</v>
      </c>
      <c r="F34" s="33">
        <f>F31</f>
        <v>20</v>
      </c>
      <c r="G34" s="26" t="s">
        <v>73</v>
      </c>
      <c r="H34" s="562"/>
      <c r="I34" s="563"/>
      <c r="J34" s="74"/>
      <c r="K34" s="74"/>
      <c r="L34" s="74"/>
      <c r="M34" s="81"/>
      <c r="N34" s="34"/>
      <c r="O34" s="82"/>
      <c r="P34" s="74"/>
      <c r="Q34" s="114"/>
      <c r="R34" s="114"/>
      <c r="S34" s="114"/>
      <c r="T34" s="115"/>
      <c r="U34" s="34"/>
      <c r="V34" s="74"/>
      <c r="W34" s="82"/>
      <c r="X34" s="74"/>
      <c r="Y34" s="114"/>
      <c r="Z34" s="115"/>
      <c r="AA34" s="79">
        <f t="shared" si="0"/>
        <v>0</v>
      </c>
      <c r="AB34" s="136">
        <f t="shared" ca="1" si="1"/>
        <v>0.434</v>
      </c>
      <c r="AC34" s="137">
        <f t="shared" si="2"/>
        <v>0</v>
      </c>
      <c r="AD34" s="138">
        <f t="shared" si="3"/>
        <v>0</v>
      </c>
      <c r="AE34" s="139">
        <f t="shared" ca="1" si="5"/>
        <v>0</v>
      </c>
    </row>
    <row r="35" spans="1:31" ht="24.95" customHeight="1">
      <c r="A35" s="520" t="s">
        <v>81</v>
      </c>
      <c r="B35" s="520"/>
      <c r="C35" s="520"/>
      <c r="D35" s="520"/>
      <c r="E35" s="33">
        <f>E31</f>
        <v>3</v>
      </c>
      <c r="F35" s="33">
        <f>F31</f>
        <v>20</v>
      </c>
      <c r="G35" s="26" t="s">
        <v>73</v>
      </c>
      <c r="H35" s="562"/>
      <c r="I35" s="563"/>
      <c r="J35" s="74"/>
      <c r="K35" s="74"/>
      <c r="L35" s="74"/>
      <c r="M35" s="81"/>
      <c r="N35" s="83"/>
      <c r="O35" s="82">
        <v>5.0000000000000001E-3</v>
      </c>
      <c r="P35" s="74"/>
      <c r="Q35" s="114"/>
      <c r="R35" s="114"/>
      <c r="S35" s="114"/>
      <c r="T35" s="115"/>
      <c r="U35" s="34"/>
      <c r="V35" s="74"/>
      <c r="W35" s="82">
        <v>5.0000000000000001E-3</v>
      </c>
      <c r="X35" s="140"/>
      <c r="Y35" s="141"/>
      <c r="Z35" s="115"/>
      <c r="AA35" s="79">
        <f t="shared" si="0"/>
        <v>5.0000000000000001E-3</v>
      </c>
      <c r="AB35" s="136">
        <f t="shared" si="1"/>
        <v>0.23499999999999999</v>
      </c>
      <c r="AC35" s="137">
        <f t="shared" si="2"/>
        <v>5.0000000000000001E-3</v>
      </c>
      <c r="AD35" s="138">
        <f t="shared" si="3"/>
        <v>1.4999999999999999E-2</v>
      </c>
      <c r="AE35" s="139">
        <v>0.25</v>
      </c>
    </row>
    <row r="36" spans="1:31" ht="24.95" hidden="1" customHeight="1">
      <c r="A36" s="520" t="s">
        <v>142</v>
      </c>
      <c r="B36" s="520"/>
      <c r="C36" s="520"/>
      <c r="D36" s="520"/>
      <c r="E36" s="33">
        <f>E32</f>
        <v>3</v>
      </c>
      <c r="F36" s="33">
        <f>F32</f>
        <v>20</v>
      </c>
      <c r="G36" s="26" t="s">
        <v>73</v>
      </c>
      <c r="H36" s="562"/>
      <c r="I36" s="563"/>
      <c r="J36" s="74"/>
      <c r="K36" s="74"/>
      <c r="L36" s="74"/>
      <c r="M36" s="81"/>
      <c r="N36" s="83"/>
      <c r="O36" s="82"/>
      <c r="P36" s="74"/>
      <c r="Q36" s="114"/>
      <c r="R36" s="114"/>
      <c r="S36" s="114"/>
      <c r="T36" s="115"/>
      <c r="U36" s="34"/>
      <c r="V36" s="74"/>
      <c r="W36" s="82"/>
      <c r="X36" s="140"/>
      <c r="Y36" s="141"/>
      <c r="Z36" s="115"/>
      <c r="AA36" s="79">
        <f t="shared" si="0"/>
        <v>0</v>
      </c>
      <c r="AB36" s="136">
        <f t="shared" ca="1" si="1"/>
        <v>0.434</v>
      </c>
      <c r="AC36" s="137">
        <f t="shared" si="2"/>
        <v>0</v>
      </c>
      <c r="AD36" s="138">
        <f t="shared" si="3"/>
        <v>0</v>
      </c>
      <c r="AE36" s="139">
        <f t="shared" ca="1" si="5"/>
        <v>0</v>
      </c>
    </row>
    <row r="37" spans="1:31" ht="24.95" customHeight="1">
      <c r="A37" s="520" t="s">
        <v>82</v>
      </c>
      <c r="B37" s="520"/>
      <c r="C37" s="520"/>
      <c r="D37" s="520"/>
      <c r="E37" s="33">
        <f>E32</f>
        <v>3</v>
      </c>
      <c r="F37" s="33">
        <f>F32</f>
        <v>20</v>
      </c>
      <c r="G37" s="26" t="s">
        <v>73</v>
      </c>
      <c r="H37" s="562"/>
      <c r="I37" s="563"/>
      <c r="J37" s="74">
        <v>0.04</v>
      </c>
      <c r="K37" s="74"/>
      <c r="L37" s="74"/>
      <c r="M37" s="81"/>
      <c r="N37" s="34"/>
      <c r="O37" s="82"/>
      <c r="P37" s="74">
        <v>0.01</v>
      </c>
      <c r="Q37" s="114"/>
      <c r="R37" s="114"/>
      <c r="S37" s="114"/>
      <c r="T37" s="115"/>
      <c r="U37" s="34">
        <v>4.0000000000000001E-3</v>
      </c>
      <c r="V37" s="74"/>
      <c r="W37" s="82"/>
      <c r="X37" s="74"/>
      <c r="Y37" s="114"/>
      <c r="Z37" s="115"/>
      <c r="AA37" s="79">
        <f t="shared" si="0"/>
        <v>5.4000000000000006E-2</v>
      </c>
      <c r="AB37" s="136">
        <f t="shared" si="1"/>
        <v>12</v>
      </c>
      <c r="AC37" s="137">
        <f t="shared" si="2"/>
        <v>0</v>
      </c>
      <c r="AD37" s="138">
        <f t="shared" si="3"/>
        <v>0</v>
      </c>
      <c r="AE37" s="139">
        <v>12</v>
      </c>
    </row>
    <row r="38" spans="1:31" ht="24.95" customHeight="1">
      <c r="A38" s="520" t="s">
        <v>83</v>
      </c>
      <c r="B38" s="520"/>
      <c r="C38" s="520"/>
      <c r="D38" s="520"/>
      <c r="E38" s="33">
        <f>E35</f>
        <v>3</v>
      </c>
      <c r="F38" s="33">
        <f>F35</f>
        <v>20</v>
      </c>
      <c r="G38" s="26" t="s">
        <v>73</v>
      </c>
      <c r="H38" s="562"/>
      <c r="I38" s="563"/>
      <c r="J38" s="74"/>
      <c r="K38" s="74">
        <v>0.02</v>
      </c>
      <c r="L38" s="74"/>
      <c r="M38" s="81"/>
      <c r="N38" s="34"/>
      <c r="O38" s="82"/>
      <c r="P38" s="74"/>
      <c r="Q38" s="114"/>
      <c r="R38" s="114"/>
      <c r="S38" s="114"/>
      <c r="T38" s="115"/>
      <c r="U38" s="46"/>
      <c r="V38" s="74"/>
      <c r="W38" s="82"/>
      <c r="X38" s="74"/>
      <c r="Y38" s="114"/>
      <c r="Z38" s="115"/>
      <c r="AA38" s="79">
        <f t="shared" si="0"/>
        <v>0.02</v>
      </c>
      <c r="AB38" s="136">
        <f t="shared" si="1"/>
        <v>0.3</v>
      </c>
      <c r="AC38" s="137">
        <f t="shared" si="2"/>
        <v>0</v>
      </c>
      <c r="AD38" s="138">
        <f t="shared" si="3"/>
        <v>0</v>
      </c>
      <c r="AE38" s="139">
        <v>0.3</v>
      </c>
    </row>
    <row r="39" spans="1:31" ht="24.95" customHeight="1">
      <c r="A39" s="520" t="s">
        <v>84</v>
      </c>
      <c r="B39" s="520"/>
      <c r="C39" s="520"/>
      <c r="D39" s="520"/>
      <c r="E39" s="33">
        <f t="shared" si="4"/>
        <v>3</v>
      </c>
      <c r="F39" s="33">
        <f>F37</f>
        <v>20</v>
      </c>
      <c r="G39" s="26" t="s">
        <v>73</v>
      </c>
      <c r="H39" s="562"/>
      <c r="I39" s="563"/>
      <c r="J39" s="74"/>
      <c r="K39" s="74"/>
      <c r="L39" s="74"/>
      <c r="M39" s="81"/>
      <c r="N39" s="34"/>
      <c r="O39" s="82"/>
      <c r="P39" s="74">
        <v>7.0000000000000001E-3</v>
      </c>
      <c r="Q39" s="114"/>
      <c r="R39" s="114"/>
      <c r="S39" s="114"/>
      <c r="T39" s="115"/>
      <c r="U39" s="46">
        <v>4.1000000000000002E-2</v>
      </c>
      <c r="V39" s="74"/>
      <c r="W39" s="82"/>
      <c r="X39" s="74"/>
      <c r="Y39" s="114"/>
      <c r="Z39" s="115"/>
      <c r="AA39" s="79">
        <f t="shared" si="0"/>
        <v>4.8000000000000001E-2</v>
      </c>
      <c r="AB39" s="136">
        <f t="shared" si="1"/>
        <v>0.9</v>
      </c>
      <c r="AC39" s="137">
        <f t="shared" si="2"/>
        <v>0</v>
      </c>
      <c r="AD39" s="138">
        <f t="shared" si="3"/>
        <v>0</v>
      </c>
      <c r="AE39" s="139">
        <v>0.9</v>
      </c>
    </row>
    <row r="40" spans="1:31" ht="24.95" customHeight="1">
      <c r="A40" s="520" t="s">
        <v>85</v>
      </c>
      <c r="B40" s="520"/>
      <c r="C40" s="520"/>
      <c r="D40" s="520"/>
      <c r="E40" s="33">
        <f t="shared" si="4"/>
        <v>3</v>
      </c>
      <c r="F40" s="33">
        <f>F38</f>
        <v>20</v>
      </c>
      <c r="G40" s="26" t="s">
        <v>73</v>
      </c>
      <c r="H40" s="562"/>
      <c r="I40" s="563"/>
      <c r="J40" s="74"/>
      <c r="K40" s="74"/>
      <c r="L40" s="74"/>
      <c r="M40" s="81"/>
      <c r="N40" s="34"/>
      <c r="O40" s="82"/>
      <c r="P40" s="74"/>
      <c r="Q40" s="114"/>
      <c r="R40" s="114"/>
      <c r="S40" s="114"/>
      <c r="T40" s="115"/>
      <c r="U40" s="46">
        <v>1E-3</v>
      </c>
      <c r="V40" s="74"/>
      <c r="W40" s="82"/>
      <c r="X40" s="74"/>
      <c r="Y40" s="114"/>
      <c r="Z40" s="115"/>
      <c r="AA40" s="79">
        <f t="shared" si="0"/>
        <v>1E-3</v>
      </c>
      <c r="AB40" s="136">
        <f t="shared" si="1"/>
        <v>0.01</v>
      </c>
      <c r="AC40" s="137">
        <f t="shared" si="2"/>
        <v>0</v>
      </c>
      <c r="AD40" s="138">
        <f t="shared" si="3"/>
        <v>0</v>
      </c>
      <c r="AE40" s="139">
        <v>0.01</v>
      </c>
    </row>
    <row r="41" spans="1:31" ht="24.95" customHeight="1">
      <c r="A41" s="520" t="s">
        <v>86</v>
      </c>
      <c r="B41" s="520"/>
      <c r="C41" s="520"/>
      <c r="D41" s="520"/>
      <c r="E41" s="33">
        <f t="shared" si="4"/>
        <v>3</v>
      </c>
      <c r="F41" s="33">
        <f>F39</f>
        <v>20</v>
      </c>
      <c r="G41" s="26" t="s">
        <v>73</v>
      </c>
      <c r="H41" s="562"/>
      <c r="I41" s="563"/>
      <c r="J41" s="74"/>
      <c r="K41" s="74"/>
      <c r="L41" s="74"/>
      <c r="M41" s="81"/>
      <c r="N41" s="34"/>
      <c r="O41" s="82"/>
      <c r="P41" s="74"/>
      <c r="Q41" s="114"/>
      <c r="R41" s="114"/>
      <c r="S41" s="114"/>
      <c r="T41" s="115"/>
      <c r="U41" s="88">
        <v>1E-3</v>
      </c>
      <c r="V41" s="74"/>
      <c r="W41" s="82"/>
      <c r="X41" s="74"/>
      <c r="Y41" s="114"/>
      <c r="Z41" s="115"/>
      <c r="AA41" s="79">
        <f t="shared" si="0"/>
        <v>1E-3</v>
      </c>
      <c r="AB41" s="136">
        <f t="shared" si="1"/>
        <v>1E-3</v>
      </c>
      <c r="AC41" s="137">
        <f t="shared" si="2"/>
        <v>0</v>
      </c>
      <c r="AD41" s="138">
        <f t="shared" si="3"/>
        <v>0</v>
      </c>
      <c r="AE41" s="139">
        <v>1E-3</v>
      </c>
    </row>
    <row r="42" spans="1:31" ht="24.95" customHeight="1">
      <c r="A42" s="520" t="s">
        <v>260</v>
      </c>
      <c r="B42" s="520"/>
      <c r="C42" s="520"/>
      <c r="D42" s="520"/>
      <c r="E42" s="33">
        <f>E39</f>
        <v>3</v>
      </c>
      <c r="F42" s="33">
        <f>F38</f>
        <v>20</v>
      </c>
      <c r="G42" s="26" t="s">
        <v>73</v>
      </c>
      <c r="H42" s="562"/>
      <c r="I42" s="563"/>
      <c r="J42" s="74"/>
      <c r="K42" s="74"/>
      <c r="L42" s="74"/>
      <c r="M42" s="81"/>
      <c r="N42" s="83"/>
      <c r="O42" s="74">
        <v>8.0000000000000002E-3</v>
      </c>
      <c r="P42" s="74"/>
      <c r="Q42" s="114"/>
      <c r="R42" s="114"/>
      <c r="S42" s="114"/>
      <c r="T42" s="115"/>
      <c r="U42" s="82"/>
      <c r="V42" s="74"/>
      <c r="W42" s="82">
        <v>8.0000000000000002E-3</v>
      </c>
      <c r="X42" s="140"/>
      <c r="Y42" s="141"/>
      <c r="Z42" s="115"/>
      <c r="AA42" s="79">
        <f t="shared" si="0"/>
        <v>8.0000000000000002E-3</v>
      </c>
      <c r="AB42" s="136">
        <f t="shared" si="1"/>
        <v>0.17600000000000002</v>
      </c>
      <c r="AC42" s="137">
        <f t="shared" si="2"/>
        <v>8.0000000000000002E-3</v>
      </c>
      <c r="AD42" s="138">
        <f t="shared" si="3"/>
        <v>2.4E-2</v>
      </c>
      <c r="AE42" s="139">
        <v>0.2</v>
      </c>
    </row>
    <row r="43" spans="1:31" ht="24.95" customHeight="1">
      <c r="A43" s="528" t="s">
        <v>261</v>
      </c>
      <c r="B43" s="528"/>
      <c r="C43" s="528"/>
      <c r="D43" s="528"/>
      <c r="E43" s="33">
        <f>E40</f>
        <v>3</v>
      </c>
      <c r="F43" s="179">
        <f>F39</f>
        <v>20</v>
      </c>
      <c r="G43" s="26" t="s">
        <v>73</v>
      </c>
      <c r="H43" s="714">
        <v>0.02</v>
      </c>
      <c r="I43" s="715"/>
      <c r="J43" s="89"/>
      <c r="K43" s="89"/>
      <c r="L43" s="89"/>
      <c r="M43" s="91"/>
      <c r="N43" s="38"/>
      <c r="O43" s="120"/>
      <c r="P43" s="89"/>
      <c r="Q43" s="118"/>
      <c r="R43" s="118"/>
      <c r="S43" s="118"/>
      <c r="T43" s="119"/>
      <c r="U43" s="120"/>
      <c r="V43" s="118"/>
      <c r="W43" s="38"/>
      <c r="X43" s="89"/>
      <c r="Y43" s="118"/>
      <c r="Z43" s="119"/>
      <c r="AA43" s="79">
        <f t="shared" si="0"/>
        <v>0.02</v>
      </c>
      <c r="AB43" s="136">
        <f t="shared" si="1"/>
        <v>0.5</v>
      </c>
      <c r="AC43" s="137">
        <f t="shared" si="2"/>
        <v>0</v>
      </c>
      <c r="AD43" s="138">
        <f t="shared" si="3"/>
        <v>0</v>
      </c>
      <c r="AE43" s="139">
        <v>0.5</v>
      </c>
    </row>
    <row r="44" spans="1:31" ht="60.75" customHeight="1">
      <c r="A44" s="39"/>
      <c r="B44" s="39"/>
      <c r="C44" s="39"/>
      <c r="D44" s="39"/>
      <c r="E44" s="39"/>
      <c r="F44" s="40"/>
      <c r="G44" s="40"/>
      <c r="H44" s="41"/>
      <c r="I44" s="41"/>
      <c r="J44" s="41"/>
      <c r="K44" s="41"/>
      <c r="L44" s="41"/>
      <c r="M44" s="93"/>
      <c r="N44" s="94"/>
      <c r="O44" s="94"/>
      <c r="P44" s="41"/>
      <c r="Q44" s="41"/>
      <c r="R44" s="41"/>
      <c r="S44" s="41"/>
      <c r="T44" s="93"/>
      <c r="U44" s="93"/>
      <c r="V44" s="41"/>
      <c r="W44" s="93"/>
      <c r="X44" s="94"/>
      <c r="Y44" s="94"/>
      <c r="Z44" s="93"/>
      <c r="AA44" s="93"/>
      <c r="AB44" s="144"/>
      <c r="AC44" s="144"/>
      <c r="AD44" s="145"/>
      <c r="AE44" s="144"/>
    </row>
    <row r="45" spans="1:31">
      <c r="A45" s="441" t="s">
        <v>37</v>
      </c>
      <c r="B45" s="441"/>
      <c r="C45" s="441"/>
      <c r="D45" s="441"/>
      <c r="E45" s="441"/>
      <c r="F45" s="441"/>
      <c r="G45" s="12" t="s">
        <v>38</v>
      </c>
      <c r="H45" s="475" t="s">
        <v>39</v>
      </c>
      <c r="I45" s="475"/>
      <c r="J45" s="475"/>
      <c r="K45" s="475"/>
      <c r="L45" s="475"/>
      <c r="M45" s="475"/>
      <c r="N45" s="476" t="s">
        <v>40</v>
      </c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7"/>
      <c r="Z45" s="477"/>
      <c r="AA45" s="531" t="s">
        <v>41</v>
      </c>
      <c r="AB45" s="533"/>
      <c r="AC45" s="533"/>
      <c r="AD45" s="533"/>
      <c r="AE45" s="534"/>
    </row>
    <row r="46" spans="1:31" ht="15.75" customHeight="1">
      <c r="A46" s="441" t="s">
        <v>42</v>
      </c>
      <c r="B46" s="441"/>
      <c r="C46" s="441"/>
      <c r="D46" s="441"/>
      <c r="E46" s="12"/>
      <c r="F46" s="12" t="s">
        <v>43</v>
      </c>
      <c r="G46" s="442" t="s">
        <v>44</v>
      </c>
      <c r="H46" s="443" t="s">
        <v>45</v>
      </c>
      <c r="I46" s="444"/>
      <c r="J46" s="444"/>
      <c r="K46" s="445"/>
      <c r="L46" s="445"/>
      <c r="M46" s="57" t="s">
        <v>46</v>
      </c>
      <c r="N46" s="443" t="s">
        <v>47</v>
      </c>
      <c r="O46" s="538"/>
      <c r="P46" s="444"/>
      <c r="Q46" s="445"/>
      <c r="R46" s="445"/>
      <c r="S46" s="445"/>
      <c r="T46" s="446"/>
      <c r="U46" s="447" t="s">
        <v>48</v>
      </c>
      <c r="V46" s="606"/>
      <c r="W46" s="433" t="str">
        <f>W19</f>
        <v>Сотрудники</v>
      </c>
      <c r="X46" s="435"/>
      <c r="Y46" s="866"/>
      <c r="Z46" s="866"/>
      <c r="AA46" s="568"/>
      <c r="AB46" s="536"/>
      <c r="AC46" s="536"/>
      <c r="AD46" s="536"/>
      <c r="AE46" s="537"/>
    </row>
    <row r="47" spans="1:31">
      <c r="A47" s="542"/>
      <c r="B47" s="542"/>
      <c r="C47" s="542"/>
      <c r="D47" s="542"/>
      <c r="E47" s="15"/>
      <c r="F47" s="15"/>
      <c r="G47" s="442"/>
      <c r="H47" s="469"/>
      <c r="I47" s="441"/>
      <c r="J47" s="441"/>
      <c r="K47" s="470"/>
      <c r="L47" s="470"/>
      <c r="M47" s="60"/>
      <c r="N47" s="469"/>
      <c r="O47" s="543"/>
      <c r="P47" s="441"/>
      <c r="Q47" s="470"/>
      <c r="R47" s="470"/>
      <c r="S47" s="470"/>
      <c r="T47" s="471"/>
      <c r="U47" s="472"/>
      <c r="V47" s="605"/>
      <c r="W47" s="602"/>
      <c r="X47" s="603"/>
      <c r="Y47" s="867"/>
      <c r="Z47" s="867"/>
      <c r="AA47" s="876" t="s">
        <v>50</v>
      </c>
      <c r="AB47" s="479"/>
      <c r="AC47" s="479"/>
      <c r="AD47" s="479"/>
      <c r="AE47" s="877"/>
    </row>
    <row r="48" spans="1:31" ht="22.5" customHeight="1">
      <c r="A48" s="852"/>
      <c r="B48" s="656"/>
      <c r="C48" s="656"/>
      <c r="D48" s="656"/>
      <c r="E48" s="890" t="s">
        <v>32</v>
      </c>
      <c r="F48" s="890" t="s">
        <v>31</v>
      </c>
      <c r="G48" s="15"/>
      <c r="H48" s="489" t="str">
        <f>H21</f>
        <v>Суп молочный с овсяной крупой</v>
      </c>
      <c r="I48" s="491"/>
      <c r="J48" s="539" t="str">
        <f>J21</f>
        <v>Яйца вареные</v>
      </c>
      <c r="K48" s="539" t="s">
        <v>254</v>
      </c>
      <c r="L48" s="491" t="str">
        <f t="shared" ref="L48:S48" si="6">L21</f>
        <v>Какао с молоком</v>
      </c>
      <c r="M48" s="633" t="str">
        <f t="shared" si="6"/>
        <v>Фрукт</v>
      </c>
      <c r="N48" s="489" t="str">
        <f t="shared" si="6"/>
        <v>Свекла отварная с маслом растительным</v>
      </c>
      <c r="O48" s="489" t="str">
        <f t="shared" si="6"/>
        <v>Рассольник Ленинградский с мясом и сметаной</v>
      </c>
      <c r="P48" s="489" t="str">
        <f t="shared" si="6"/>
        <v>Котлета из курицы</v>
      </c>
      <c r="Q48" s="489" t="str">
        <f t="shared" si="6"/>
        <v>Пюре картофельное</v>
      </c>
      <c r="R48" s="489" t="str">
        <f t="shared" si="6"/>
        <v>Компот из свежих яблок</v>
      </c>
      <c r="S48" s="489" t="str">
        <f t="shared" si="6"/>
        <v>Хлеб ржаной</v>
      </c>
      <c r="T48" s="489"/>
      <c r="U48" s="684" t="str">
        <f t="shared" ref="U48:Z48" si="7">U21</f>
        <v>Булочка ванильная</v>
      </c>
      <c r="V48" s="490" t="str">
        <f t="shared" si="7"/>
        <v>Чай с молоком</v>
      </c>
      <c r="W48" s="667" t="str">
        <f t="shared" si="7"/>
        <v>Рассольник Ленинградский с мясом и сметаной</v>
      </c>
      <c r="X48" s="667" t="str">
        <f t="shared" si="7"/>
        <v>Компот из свежих яблок</v>
      </c>
      <c r="Y48" s="667" t="str">
        <f t="shared" si="7"/>
        <v>Хлеб ржаной</v>
      </c>
      <c r="Z48" s="667">
        <f t="shared" si="7"/>
        <v>0</v>
      </c>
      <c r="AA48" s="499" t="s">
        <v>63</v>
      </c>
      <c r="AB48" s="499"/>
      <c r="AC48" s="500"/>
      <c r="AD48" s="500"/>
      <c r="AE48" s="501"/>
    </row>
    <row r="49" spans="1:31" ht="41.25" customHeight="1">
      <c r="A49" s="853"/>
      <c r="B49" s="854"/>
      <c r="C49" s="854"/>
      <c r="D49" s="854"/>
      <c r="E49" s="891"/>
      <c r="F49" s="891"/>
      <c r="G49" s="42"/>
      <c r="H49" s="489"/>
      <c r="I49" s="491"/>
      <c r="J49" s="540"/>
      <c r="K49" s="540"/>
      <c r="L49" s="491"/>
      <c r="M49" s="633"/>
      <c r="N49" s="489"/>
      <c r="O49" s="489"/>
      <c r="P49" s="489"/>
      <c r="Q49" s="489"/>
      <c r="R49" s="489"/>
      <c r="S49" s="489"/>
      <c r="T49" s="489"/>
      <c r="U49" s="684"/>
      <c r="V49" s="490"/>
      <c r="W49" s="667"/>
      <c r="X49" s="667"/>
      <c r="Y49" s="667"/>
      <c r="Z49" s="667"/>
      <c r="AA49" s="505" t="s">
        <v>64</v>
      </c>
      <c r="AB49" s="506"/>
      <c r="AC49" s="507" t="s">
        <v>65</v>
      </c>
      <c r="AD49" s="508"/>
      <c r="AE49" s="509" t="s">
        <v>66</v>
      </c>
    </row>
    <row r="50" spans="1:31" ht="57.75" customHeight="1">
      <c r="A50" s="856"/>
      <c r="B50" s="857"/>
      <c r="C50" s="857"/>
      <c r="D50" s="857"/>
      <c r="E50" s="892"/>
      <c r="F50" s="892"/>
      <c r="G50" s="43"/>
      <c r="H50" s="489"/>
      <c r="I50" s="491"/>
      <c r="J50" s="541"/>
      <c r="K50" s="541"/>
      <c r="L50" s="491"/>
      <c r="M50" s="633"/>
      <c r="N50" s="489"/>
      <c r="O50" s="489"/>
      <c r="P50" s="489"/>
      <c r="Q50" s="489"/>
      <c r="R50" s="489"/>
      <c r="S50" s="489"/>
      <c r="T50" s="489"/>
      <c r="U50" s="684"/>
      <c r="V50" s="490"/>
      <c r="W50" s="667"/>
      <c r="X50" s="667"/>
      <c r="Y50" s="667"/>
      <c r="Z50" s="667"/>
      <c r="AA50" s="124" t="s">
        <v>67</v>
      </c>
      <c r="AB50" s="124" t="s">
        <v>68</v>
      </c>
      <c r="AC50" s="124" t="s">
        <v>69</v>
      </c>
      <c r="AD50" s="124" t="s">
        <v>70</v>
      </c>
      <c r="AE50" s="508"/>
    </row>
    <row r="51" spans="1:31">
      <c r="A51" s="858">
        <v>1</v>
      </c>
      <c r="B51" s="858"/>
      <c r="C51" s="858"/>
      <c r="D51" s="858"/>
      <c r="E51" s="21"/>
      <c r="F51" s="22"/>
      <c r="G51" s="23" t="s">
        <v>71</v>
      </c>
      <c r="H51" s="859">
        <v>3</v>
      </c>
      <c r="I51" s="860"/>
      <c r="J51" s="62">
        <v>4</v>
      </c>
      <c r="K51" s="62">
        <v>5</v>
      </c>
      <c r="L51" s="62">
        <v>6</v>
      </c>
      <c r="M51" s="62">
        <v>7</v>
      </c>
      <c r="N51" s="62">
        <v>8</v>
      </c>
      <c r="O51" s="62">
        <v>9</v>
      </c>
      <c r="P51" s="62">
        <v>10</v>
      </c>
      <c r="Q51" s="62">
        <v>11</v>
      </c>
      <c r="R51" s="62">
        <v>12</v>
      </c>
      <c r="S51" s="62">
        <v>13</v>
      </c>
      <c r="T51" s="62">
        <v>14</v>
      </c>
      <c r="U51" s="62">
        <v>15</v>
      </c>
      <c r="V51" s="62">
        <v>16</v>
      </c>
      <c r="W51" s="62">
        <v>17</v>
      </c>
      <c r="X51" s="62">
        <v>18</v>
      </c>
      <c r="Y51" s="62">
        <v>19</v>
      </c>
      <c r="Z51" s="62">
        <v>20</v>
      </c>
      <c r="AA51" s="62">
        <v>21</v>
      </c>
      <c r="AB51" s="62">
        <v>22</v>
      </c>
      <c r="AC51" s="62">
        <v>23</v>
      </c>
      <c r="AD51" s="62">
        <v>24</v>
      </c>
      <c r="AE51" s="62">
        <v>25</v>
      </c>
    </row>
    <row r="52" spans="1:31" ht="15.75">
      <c r="A52" s="524" t="s">
        <v>72</v>
      </c>
      <c r="B52" s="524"/>
      <c r="C52" s="524"/>
      <c r="D52" s="524"/>
      <c r="E52" s="25">
        <f>E25</f>
        <v>3</v>
      </c>
      <c r="F52" s="25">
        <f>I13</f>
        <v>20</v>
      </c>
      <c r="G52" s="26" t="s">
        <v>73</v>
      </c>
      <c r="H52" s="861"/>
      <c r="I52" s="862"/>
      <c r="J52" s="66"/>
      <c r="K52" s="96"/>
      <c r="L52" s="96"/>
      <c r="M52" s="68"/>
      <c r="N52" s="27"/>
      <c r="O52" s="69"/>
      <c r="P52" s="66"/>
      <c r="Q52" s="96"/>
      <c r="R52" s="96"/>
      <c r="S52" s="96"/>
      <c r="T52" s="109"/>
      <c r="U52" s="27"/>
      <c r="V52" s="96"/>
      <c r="W52" s="27"/>
      <c r="X52" s="66"/>
      <c r="Y52" s="96"/>
      <c r="Z52" s="96"/>
      <c r="AA52" s="146"/>
      <c r="AB52" s="126"/>
      <c r="AC52" s="127"/>
      <c r="AD52" s="128"/>
      <c r="AE52" s="129"/>
    </row>
    <row r="53" spans="1:31" ht="21.75" customHeight="1">
      <c r="A53" s="525" t="s">
        <v>74</v>
      </c>
      <c r="B53" s="525"/>
      <c r="C53" s="525"/>
      <c r="D53" s="525"/>
      <c r="E53" s="180"/>
      <c r="F53" s="44"/>
      <c r="G53" s="26" t="s">
        <v>73</v>
      </c>
      <c r="H53" s="863"/>
      <c r="I53" s="864"/>
      <c r="J53" s="70"/>
      <c r="K53" s="110"/>
      <c r="L53" s="110"/>
      <c r="M53" s="72"/>
      <c r="N53" s="31"/>
      <c r="O53" s="73"/>
      <c r="P53" s="70"/>
      <c r="Q53" s="110"/>
      <c r="R53" s="110"/>
      <c r="S53" s="110"/>
      <c r="T53" s="111"/>
      <c r="U53" s="31"/>
      <c r="V53" s="177"/>
      <c r="W53" s="31"/>
      <c r="X53" s="70"/>
      <c r="Y53" s="110"/>
      <c r="Z53" s="110"/>
      <c r="AA53" s="31"/>
      <c r="AB53" s="131"/>
      <c r="AC53" s="132"/>
      <c r="AD53" s="133"/>
      <c r="AE53" s="147"/>
    </row>
    <row r="54" spans="1:31" ht="21.75" customHeight="1">
      <c r="A54" s="520" t="s">
        <v>89</v>
      </c>
      <c r="B54" s="520"/>
      <c r="C54" s="520"/>
      <c r="D54" s="520"/>
      <c r="E54" s="25">
        <f>E52</f>
        <v>3</v>
      </c>
      <c r="F54" s="33">
        <f>F52</f>
        <v>20</v>
      </c>
      <c r="G54" s="26" t="s">
        <v>73</v>
      </c>
      <c r="H54" s="562">
        <v>2E-3</v>
      </c>
      <c r="I54" s="563"/>
      <c r="J54" s="74"/>
      <c r="K54" s="114"/>
      <c r="L54" s="114">
        <v>0.01</v>
      </c>
      <c r="M54" s="81"/>
      <c r="N54" s="34"/>
      <c r="O54" s="82"/>
      <c r="P54" s="74"/>
      <c r="Q54" s="114"/>
      <c r="R54" s="114">
        <v>1.0999999999999999E-2</v>
      </c>
      <c r="S54" s="114"/>
      <c r="T54" s="115"/>
      <c r="U54" s="34">
        <v>5.0000000000000001E-3</v>
      </c>
      <c r="V54" s="74">
        <v>0.01</v>
      </c>
      <c r="W54" s="82"/>
      <c r="X54" s="114">
        <v>1.0999999999999999E-2</v>
      </c>
      <c r="Y54" s="114"/>
      <c r="Z54" s="114"/>
      <c r="AA54" s="34">
        <f>SUM(H54:V54)</f>
        <v>3.7999999999999999E-2</v>
      </c>
      <c r="AB54" s="148">
        <f>AE54-AD54</f>
        <v>0.96699999999999997</v>
      </c>
      <c r="AC54" s="137">
        <f>SUM(W54:Y54)</f>
        <v>1.0999999999999999E-2</v>
      </c>
      <c r="AD54" s="138">
        <f>AC54*E54</f>
        <v>3.3000000000000002E-2</v>
      </c>
      <c r="AE54" s="139">
        <v>1</v>
      </c>
    </row>
    <row r="55" spans="1:31" ht="21.75" customHeight="1">
      <c r="A55" s="634" t="s">
        <v>90</v>
      </c>
      <c r="B55" s="635"/>
      <c r="C55" s="635"/>
      <c r="D55" s="636"/>
      <c r="E55" s="25">
        <f>E52</f>
        <v>3</v>
      </c>
      <c r="F55" s="33">
        <f>F52</f>
        <v>20</v>
      </c>
      <c r="G55" s="26" t="s">
        <v>73</v>
      </c>
      <c r="H55" s="518"/>
      <c r="I55" s="519"/>
      <c r="J55" s="75"/>
      <c r="K55" s="112"/>
      <c r="L55" s="112"/>
      <c r="M55" s="77"/>
      <c r="N55" s="78"/>
      <c r="O55" s="79"/>
      <c r="P55" s="75"/>
      <c r="Q55" s="112"/>
      <c r="R55" s="112"/>
      <c r="S55" s="112"/>
      <c r="T55" s="113"/>
      <c r="U55" s="78">
        <v>3.0000000000000001E-3</v>
      </c>
      <c r="V55" s="74"/>
      <c r="W55" s="79"/>
      <c r="X55" s="112"/>
      <c r="Y55" s="112"/>
      <c r="Z55" s="112"/>
      <c r="AA55" s="34">
        <f t="shared" ref="AA55:AA68" si="8">SUM(H55:V55)</f>
        <v>3.0000000000000001E-3</v>
      </c>
      <c r="AB55" s="148">
        <f t="shared" ref="AB55:AB68" si="9">AE55-AD55</f>
        <v>0.06</v>
      </c>
      <c r="AC55" s="137">
        <f t="shared" ref="AC55:AC68" si="10">SUM(W55:Y55)</f>
        <v>0</v>
      </c>
      <c r="AD55" s="138">
        <f t="shared" ref="AD55:AD68" si="11">AC55*E55</f>
        <v>0</v>
      </c>
      <c r="AE55" s="139">
        <v>0.06</v>
      </c>
    </row>
    <row r="56" spans="1:31" ht="24.95" hidden="1" customHeight="1">
      <c r="A56" s="515" t="s">
        <v>91</v>
      </c>
      <c r="B56" s="515"/>
      <c r="C56" s="515"/>
      <c r="D56" s="515"/>
      <c r="E56" s="25">
        <f>E55</f>
        <v>3</v>
      </c>
      <c r="F56" s="33">
        <f>F54</f>
        <v>20</v>
      </c>
      <c r="G56" s="26" t="s">
        <v>73</v>
      </c>
      <c r="H56" s="680"/>
      <c r="I56" s="681"/>
      <c r="J56" s="75"/>
      <c r="K56" s="112"/>
      <c r="L56" s="112"/>
      <c r="M56" s="77"/>
      <c r="N56" s="78"/>
      <c r="O56" s="79"/>
      <c r="P56" s="75"/>
      <c r="Q56" s="112"/>
      <c r="R56" s="112"/>
      <c r="S56" s="112"/>
      <c r="T56" s="113"/>
      <c r="U56" s="78"/>
      <c r="V56" s="74"/>
      <c r="W56" s="79"/>
      <c r="X56" s="112"/>
      <c r="Y56" s="112"/>
      <c r="Z56" s="112"/>
      <c r="AA56" s="34">
        <f t="shared" si="8"/>
        <v>0</v>
      </c>
      <c r="AB56" s="148">
        <f t="shared" ca="1" si="9"/>
        <v>0.96699999999999997</v>
      </c>
      <c r="AC56" s="137">
        <f t="shared" si="10"/>
        <v>0</v>
      </c>
      <c r="AD56" s="138">
        <f t="shared" si="11"/>
        <v>0</v>
      </c>
      <c r="AE56" s="139">
        <f t="shared" ref="AE56:AE57" ca="1" si="12">AD56+AB56</f>
        <v>0</v>
      </c>
    </row>
    <row r="57" spans="1:31" ht="24.95" hidden="1" customHeight="1">
      <c r="A57" s="515" t="s">
        <v>93</v>
      </c>
      <c r="B57" s="515"/>
      <c r="C57" s="515"/>
      <c r="D57" s="515"/>
      <c r="E57" s="25">
        <f>E56</f>
        <v>3</v>
      </c>
      <c r="F57" s="33">
        <f>F55</f>
        <v>20</v>
      </c>
      <c r="G57" s="26" t="s">
        <v>73</v>
      </c>
      <c r="H57" s="680"/>
      <c r="I57" s="681"/>
      <c r="J57" s="75"/>
      <c r="K57" s="112"/>
      <c r="L57" s="112"/>
      <c r="M57" s="77"/>
      <c r="N57" s="78"/>
      <c r="O57" s="79"/>
      <c r="P57" s="75"/>
      <c r="Q57" s="112"/>
      <c r="R57" s="112"/>
      <c r="S57" s="112"/>
      <c r="T57" s="113"/>
      <c r="U57" s="78"/>
      <c r="V57" s="74"/>
      <c r="W57" s="79"/>
      <c r="X57" s="112"/>
      <c r="Y57" s="112"/>
      <c r="Z57" s="112"/>
      <c r="AA57" s="34">
        <f t="shared" si="8"/>
        <v>0</v>
      </c>
      <c r="AB57" s="148">
        <f t="shared" ca="1" si="9"/>
        <v>0.96699999999999997</v>
      </c>
      <c r="AC57" s="137">
        <f t="shared" si="10"/>
        <v>0</v>
      </c>
      <c r="AD57" s="138">
        <f t="shared" si="11"/>
        <v>0</v>
      </c>
      <c r="AE57" s="139">
        <f t="shared" ca="1" si="12"/>
        <v>0</v>
      </c>
    </row>
    <row r="58" spans="1:31" ht="24.95" customHeight="1">
      <c r="A58" s="520" t="s">
        <v>94</v>
      </c>
      <c r="B58" s="520"/>
      <c r="C58" s="520"/>
      <c r="D58" s="520"/>
      <c r="E58" s="25">
        <f>E56</f>
        <v>3</v>
      </c>
      <c r="F58" s="33">
        <f>F56</f>
        <v>20</v>
      </c>
      <c r="G58" s="26" t="s">
        <v>73</v>
      </c>
      <c r="H58" s="562"/>
      <c r="I58" s="563"/>
      <c r="J58" s="74"/>
      <c r="K58" s="114"/>
      <c r="L58" s="114"/>
      <c r="M58" s="81"/>
      <c r="N58" s="34"/>
      <c r="O58" s="82">
        <v>9.1999999999999998E-2</v>
      </c>
      <c r="P58" s="74"/>
      <c r="Q58" s="114">
        <v>0.214</v>
      </c>
      <c r="R58" s="114"/>
      <c r="S58" s="114"/>
      <c r="T58" s="115"/>
      <c r="U58" s="34"/>
      <c r="V58" s="74"/>
      <c r="W58" s="82">
        <v>9.1999999999999998E-2</v>
      </c>
      <c r="X58" s="114"/>
      <c r="Y58" s="114"/>
      <c r="Z58" s="114"/>
      <c r="AA58" s="34">
        <f t="shared" si="8"/>
        <v>0.30599999999999999</v>
      </c>
      <c r="AB58" s="148">
        <f t="shared" si="9"/>
        <v>6.2240000000000002</v>
      </c>
      <c r="AC58" s="137">
        <f t="shared" si="10"/>
        <v>9.1999999999999998E-2</v>
      </c>
      <c r="AD58" s="138">
        <f t="shared" si="11"/>
        <v>0.27600000000000002</v>
      </c>
      <c r="AE58" s="139">
        <v>6.5</v>
      </c>
    </row>
    <row r="59" spans="1:31" ht="24.95" customHeight="1">
      <c r="A59" s="520" t="s">
        <v>96</v>
      </c>
      <c r="B59" s="520"/>
      <c r="C59" s="520"/>
      <c r="D59" s="520"/>
      <c r="E59" s="25">
        <f t="shared" ref="E59:F66" si="13">E58</f>
        <v>3</v>
      </c>
      <c r="F59" s="33">
        <f t="shared" si="13"/>
        <v>20</v>
      </c>
      <c r="G59" s="26" t="s">
        <v>73</v>
      </c>
      <c r="H59" s="562"/>
      <c r="I59" s="563"/>
      <c r="J59" s="74"/>
      <c r="K59" s="114"/>
      <c r="L59" s="114"/>
      <c r="M59" s="81"/>
      <c r="N59" s="34"/>
      <c r="O59" s="82">
        <v>5.0000000000000001E-3</v>
      </c>
      <c r="P59" s="74"/>
      <c r="Q59" s="114"/>
      <c r="R59" s="114"/>
      <c r="S59" s="114"/>
      <c r="T59" s="115"/>
      <c r="U59" s="34"/>
      <c r="V59" s="74"/>
      <c r="W59" s="82">
        <v>5.0000000000000001E-3</v>
      </c>
      <c r="X59" s="114"/>
      <c r="Y59" s="114"/>
      <c r="Z59" s="114"/>
      <c r="AA59" s="34">
        <f t="shared" si="8"/>
        <v>5.0000000000000001E-3</v>
      </c>
      <c r="AB59" s="148">
        <f t="shared" si="9"/>
        <v>0.46499999999999997</v>
      </c>
      <c r="AC59" s="137">
        <f t="shared" si="10"/>
        <v>5.0000000000000001E-3</v>
      </c>
      <c r="AD59" s="138">
        <f t="shared" si="11"/>
        <v>1.4999999999999999E-2</v>
      </c>
      <c r="AE59" s="139">
        <v>0.48</v>
      </c>
    </row>
    <row r="60" spans="1:31" ht="24.95" customHeight="1">
      <c r="A60" s="520" t="s">
        <v>97</v>
      </c>
      <c r="B60" s="520"/>
      <c r="C60" s="520"/>
      <c r="D60" s="520"/>
      <c r="E60" s="25">
        <f t="shared" si="13"/>
        <v>3</v>
      </c>
      <c r="F60" s="33">
        <f t="shared" si="13"/>
        <v>20</v>
      </c>
      <c r="G60" s="26" t="s">
        <v>73</v>
      </c>
      <c r="H60" s="562"/>
      <c r="I60" s="563"/>
      <c r="J60" s="74"/>
      <c r="K60" s="114"/>
      <c r="L60" s="114"/>
      <c r="M60" s="81"/>
      <c r="N60" s="34"/>
      <c r="O60" s="82">
        <v>8.9999999999999993E-3</v>
      </c>
      <c r="P60" s="74"/>
      <c r="Q60" s="114"/>
      <c r="R60" s="114"/>
      <c r="S60" s="114"/>
      <c r="T60" s="115"/>
      <c r="U60" s="34"/>
      <c r="V60" s="74"/>
      <c r="W60" s="82">
        <v>8.9999999999999993E-3</v>
      </c>
      <c r="X60" s="114"/>
      <c r="Y60" s="114"/>
      <c r="Z60" s="114"/>
      <c r="AA60" s="34">
        <f t="shared" si="8"/>
        <v>8.9999999999999993E-3</v>
      </c>
      <c r="AB60" s="148">
        <f t="shared" si="9"/>
        <v>0.223</v>
      </c>
      <c r="AC60" s="137">
        <f t="shared" si="10"/>
        <v>8.9999999999999993E-3</v>
      </c>
      <c r="AD60" s="138">
        <f t="shared" si="11"/>
        <v>2.6999999999999996E-2</v>
      </c>
      <c r="AE60" s="139">
        <v>0.25</v>
      </c>
    </row>
    <row r="61" spans="1:31" ht="26.25" customHeight="1">
      <c r="A61" s="520" t="s">
        <v>98</v>
      </c>
      <c r="B61" s="520"/>
      <c r="C61" s="520"/>
      <c r="D61" s="520"/>
      <c r="E61" s="25">
        <f t="shared" si="13"/>
        <v>3</v>
      </c>
      <c r="F61" s="33">
        <f t="shared" si="13"/>
        <v>20</v>
      </c>
      <c r="G61" s="26" t="s">
        <v>73</v>
      </c>
      <c r="H61" s="562"/>
      <c r="I61" s="563"/>
      <c r="J61" s="74"/>
      <c r="K61" s="114"/>
      <c r="L61" s="114"/>
      <c r="M61" s="81"/>
      <c r="N61" s="34">
        <v>7.8E-2</v>
      </c>
      <c r="O61" s="82"/>
      <c r="P61" s="74"/>
      <c r="Q61" s="114"/>
      <c r="R61" s="114"/>
      <c r="S61" s="114"/>
      <c r="T61" s="115"/>
      <c r="U61" s="34"/>
      <c r="V61" s="74"/>
      <c r="W61" s="82"/>
      <c r="X61" s="114"/>
      <c r="Y61" s="114"/>
      <c r="Z61" s="114"/>
      <c r="AA61" s="34">
        <f t="shared" si="8"/>
        <v>7.8E-2</v>
      </c>
      <c r="AB61" s="148">
        <f t="shared" si="9"/>
        <v>1.56</v>
      </c>
      <c r="AC61" s="137">
        <f t="shared" si="10"/>
        <v>0</v>
      </c>
      <c r="AD61" s="138">
        <f t="shared" si="11"/>
        <v>0</v>
      </c>
      <c r="AE61" s="139">
        <v>1.56</v>
      </c>
    </row>
    <row r="62" spans="1:31" ht="26.25" customHeight="1">
      <c r="A62" s="520" t="s">
        <v>262</v>
      </c>
      <c r="B62" s="520"/>
      <c r="C62" s="520"/>
      <c r="D62" s="520"/>
      <c r="E62" s="25">
        <f t="shared" si="13"/>
        <v>3</v>
      </c>
      <c r="F62" s="33">
        <f t="shared" si="13"/>
        <v>20</v>
      </c>
      <c r="G62" s="26" t="s">
        <v>73</v>
      </c>
      <c r="H62" s="562"/>
      <c r="I62" s="563"/>
      <c r="J62" s="74"/>
      <c r="K62" s="114"/>
      <c r="L62" s="114"/>
      <c r="M62" s="81"/>
      <c r="N62" s="34"/>
      <c r="O62" s="82">
        <v>1.7999999999999999E-2</v>
      </c>
      <c r="P62" s="74"/>
      <c r="Q62" s="114"/>
      <c r="R62" s="114"/>
      <c r="S62" s="114"/>
      <c r="T62" s="115"/>
      <c r="U62" s="34"/>
      <c r="V62" s="74"/>
      <c r="W62" s="82">
        <v>1.7999999999999999E-2</v>
      </c>
      <c r="X62" s="114"/>
      <c r="Y62" s="114"/>
      <c r="Z62" s="114"/>
      <c r="AA62" s="34">
        <f t="shared" si="8"/>
        <v>1.7999999999999999E-2</v>
      </c>
      <c r="AB62" s="148">
        <f t="shared" si="9"/>
        <v>0.44600000000000001</v>
      </c>
      <c r="AC62" s="137">
        <f t="shared" si="10"/>
        <v>1.7999999999999999E-2</v>
      </c>
      <c r="AD62" s="138">
        <f t="shared" si="11"/>
        <v>5.3999999999999992E-2</v>
      </c>
      <c r="AE62" s="139">
        <v>0.5</v>
      </c>
    </row>
    <row r="63" spans="1:31" ht="26.25" customHeight="1">
      <c r="A63" s="520" t="s">
        <v>155</v>
      </c>
      <c r="B63" s="520"/>
      <c r="C63" s="520"/>
      <c r="D63" s="520"/>
      <c r="E63" s="25">
        <f>E62</f>
        <v>3</v>
      </c>
      <c r="F63" s="33">
        <f>F62</f>
        <v>20</v>
      </c>
      <c r="G63" s="26" t="s">
        <v>73</v>
      </c>
      <c r="H63" s="562"/>
      <c r="I63" s="563"/>
      <c r="J63" s="74"/>
      <c r="K63" s="114"/>
      <c r="L63" s="114"/>
      <c r="M63" s="81">
        <v>0.1</v>
      </c>
      <c r="N63" s="34"/>
      <c r="O63" s="82"/>
      <c r="P63" s="74"/>
      <c r="Q63" s="114"/>
      <c r="R63" s="114"/>
      <c r="S63" s="114"/>
      <c r="T63" s="115"/>
      <c r="U63" s="34"/>
      <c r="V63" s="114"/>
      <c r="W63" s="74"/>
      <c r="X63" s="114"/>
      <c r="Y63" s="114"/>
      <c r="Z63" s="114"/>
      <c r="AA63" s="34">
        <f t="shared" si="8"/>
        <v>0.1</v>
      </c>
      <c r="AB63" s="148">
        <f t="shared" si="9"/>
        <v>1.0840000000000001</v>
      </c>
      <c r="AC63" s="137">
        <f t="shared" si="10"/>
        <v>0</v>
      </c>
      <c r="AD63" s="138">
        <f t="shared" si="11"/>
        <v>0</v>
      </c>
      <c r="AE63" s="139">
        <v>1.0840000000000001</v>
      </c>
    </row>
    <row r="64" spans="1:31" ht="26.25" customHeight="1">
      <c r="A64" s="528" t="s">
        <v>233</v>
      </c>
      <c r="B64" s="528"/>
      <c r="C64" s="528"/>
      <c r="D64" s="528"/>
      <c r="E64" s="25">
        <f>E62</f>
        <v>3</v>
      </c>
      <c r="F64" s="33">
        <f>F62</f>
        <v>20</v>
      </c>
      <c r="G64" s="26" t="s">
        <v>73</v>
      </c>
      <c r="H64" s="714"/>
      <c r="I64" s="715"/>
      <c r="J64" s="74"/>
      <c r="K64" s="114"/>
      <c r="L64" s="115"/>
      <c r="M64" s="81">
        <v>0.1</v>
      </c>
      <c r="N64" s="34"/>
      <c r="O64" s="74"/>
      <c r="P64" s="74"/>
      <c r="Q64" s="74"/>
      <c r="R64" s="74">
        <v>4.5999999999999999E-2</v>
      </c>
      <c r="S64" s="74"/>
      <c r="T64" s="115"/>
      <c r="U64" s="34"/>
      <c r="V64" s="115"/>
      <c r="W64" s="34"/>
      <c r="X64" s="114">
        <v>4.5999999999999999E-2</v>
      </c>
      <c r="Y64" s="114"/>
      <c r="Z64" s="115"/>
      <c r="AA64" s="34">
        <f t="shared" si="8"/>
        <v>0.14600000000000002</v>
      </c>
      <c r="AB64" s="148">
        <f t="shared" si="9"/>
        <v>1.9620000000000002</v>
      </c>
      <c r="AC64" s="137">
        <f t="shared" si="10"/>
        <v>4.5999999999999999E-2</v>
      </c>
      <c r="AD64" s="138">
        <f t="shared" si="11"/>
        <v>0.13800000000000001</v>
      </c>
      <c r="AE64" s="139">
        <v>2.1</v>
      </c>
    </row>
    <row r="65" spans="1:31" ht="24.95" customHeight="1">
      <c r="A65" s="893" t="s">
        <v>102</v>
      </c>
      <c r="B65" s="515"/>
      <c r="C65" s="515"/>
      <c r="D65" s="515"/>
      <c r="E65" s="25">
        <f t="shared" ref="E65:F65" si="14">E64</f>
        <v>3</v>
      </c>
      <c r="F65" s="33">
        <f t="shared" si="14"/>
        <v>20</v>
      </c>
      <c r="G65" s="26" t="s">
        <v>73</v>
      </c>
      <c r="H65" s="680"/>
      <c r="I65" s="681"/>
      <c r="J65" s="75"/>
      <c r="K65" s="112">
        <v>0.04</v>
      </c>
      <c r="L65" s="113"/>
      <c r="M65" s="77"/>
      <c r="N65" s="78"/>
      <c r="O65" s="79"/>
      <c r="P65" s="75">
        <v>8.9999999999999993E-3</v>
      </c>
      <c r="Q65" s="112"/>
      <c r="R65" s="112"/>
      <c r="S65" s="112"/>
      <c r="T65" s="113"/>
      <c r="U65" s="78"/>
      <c r="V65" s="112"/>
      <c r="W65" s="78"/>
      <c r="X65" s="112"/>
      <c r="Y65" s="112"/>
      <c r="Z65" s="112"/>
      <c r="AA65" s="34">
        <f t="shared" si="8"/>
        <v>4.9000000000000002E-2</v>
      </c>
      <c r="AB65" s="148">
        <f t="shared" si="9"/>
        <v>0.9</v>
      </c>
      <c r="AC65" s="137">
        <f t="shared" si="10"/>
        <v>0</v>
      </c>
      <c r="AD65" s="138">
        <f t="shared" si="11"/>
        <v>0</v>
      </c>
      <c r="AE65" s="139">
        <v>0.9</v>
      </c>
    </row>
    <row r="66" spans="1:31" ht="24.95" customHeight="1">
      <c r="A66" s="558" t="s">
        <v>60</v>
      </c>
      <c r="B66" s="520"/>
      <c r="C66" s="520"/>
      <c r="D66" s="520"/>
      <c r="E66" s="25">
        <f t="shared" ref="E66" si="15">E65</f>
        <v>3</v>
      </c>
      <c r="F66" s="33">
        <f t="shared" si="13"/>
        <v>20</v>
      </c>
      <c r="G66" s="26" t="s">
        <v>73</v>
      </c>
      <c r="H66" s="562"/>
      <c r="I66" s="563"/>
      <c r="J66" s="74"/>
      <c r="K66" s="114"/>
      <c r="L66" s="115"/>
      <c r="M66" s="81"/>
      <c r="N66" s="34"/>
      <c r="O66" s="74"/>
      <c r="P66" s="74"/>
      <c r="Q66" s="114"/>
      <c r="R66" s="114"/>
      <c r="S66" s="114">
        <v>0.05</v>
      </c>
      <c r="T66" s="115"/>
      <c r="U66" s="34"/>
      <c r="V66" s="114"/>
      <c r="W66" s="34"/>
      <c r="X66" s="74"/>
      <c r="Y66" s="114">
        <v>0.05</v>
      </c>
      <c r="Z66" s="114"/>
      <c r="AA66" s="34">
        <f t="shared" si="8"/>
        <v>0.05</v>
      </c>
      <c r="AB66" s="148">
        <f t="shared" si="9"/>
        <v>1.0499999999999998</v>
      </c>
      <c r="AC66" s="137">
        <f t="shared" si="10"/>
        <v>0.05</v>
      </c>
      <c r="AD66" s="138">
        <f t="shared" si="11"/>
        <v>0.15000000000000002</v>
      </c>
      <c r="AE66" s="139">
        <v>1.2</v>
      </c>
    </row>
    <row r="67" spans="1:31" ht="24.95" customHeight="1">
      <c r="A67" s="558" t="s">
        <v>152</v>
      </c>
      <c r="B67" s="520"/>
      <c r="C67" s="520"/>
      <c r="D67" s="520"/>
      <c r="E67" s="25">
        <f t="shared" ref="E67" si="16">E66</f>
        <v>3</v>
      </c>
      <c r="F67" s="25">
        <f>F65</f>
        <v>20</v>
      </c>
      <c r="G67" s="26" t="s">
        <v>73</v>
      </c>
      <c r="H67" s="562"/>
      <c r="I67" s="563"/>
      <c r="J67" s="74"/>
      <c r="K67" s="114"/>
      <c r="L67" s="115">
        <v>4.0000000000000001E-3</v>
      </c>
      <c r="M67" s="81"/>
      <c r="N67" s="34"/>
      <c r="O67" s="82"/>
      <c r="P67" s="74"/>
      <c r="Q67" s="114"/>
      <c r="R67" s="114"/>
      <c r="S67" s="114"/>
      <c r="T67" s="115"/>
      <c r="U67" s="34"/>
      <c r="V67" s="114"/>
      <c r="W67" s="34"/>
      <c r="X67" s="74"/>
      <c r="Y67" s="114"/>
      <c r="Z67" s="114"/>
      <c r="AA67" s="34">
        <f t="shared" si="8"/>
        <v>4.0000000000000001E-3</v>
      </c>
      <c r="AB67" s="148">
        <f t="shared" si="9"/>
        <v>0.1</v>
      </c>
      <c r="AC67" s="137">
        <f t="shared" si="10"/>
        <v>0</v>
      </c>
      <c r="AD67" s="138">
        <f t="shared" si="11"/>
        <v>0</v>
      </c>
      <c r="AE67" s="139">
        <v>0.1</v>
      </c>
    </row>
    <row r="68" spans="1:31" ht="24.95" customHeight="1">
      <c r="A68" s="558" t="s">
        <v>104</v>
      </c>
      <c r="B68" s="520"/>
      <c r="C68" s="520"/>
      <c r="D68" s="520"/>
      <c r="E68" s="25">
        <f t="shared" ref="E68" si="17">E67</f>
        <v>3</v>
      </c>
      <c r="F68" s="25">
        <f>F66</f>
        <v>20</v>
      </c>
      <c r="G68" s="26" t="s">
        <v>73</v>
      </c>
      <c r="H68" s="562"/>
      <c r="I68" s="563"/>
      <c r="J68" s="74"/>
      <c r="K68" s="114"/>
      <c r="L68" s="115"/>
      <c r="M68" s="81"/>
      <c r="N68" s="34"/>
      <c r="O68" s="82"/>
      <c r="P68" s="74"/>
      <c r="Q68" s="114"/>
      <c r="R68" s="114"/>
      <c r="S68" s="114"/>
      <c r="T68" s="115"/>
      <c r="U68" s="34"/>
      <c r="V68" s="114">
        <v>1E-3</v>
      </c>
      <c r="W68" s="34"/>
      <c r="X68" s="74"/>
      <c r="Y68" s="114"/>
      <c r="Z68" s="114"/>
      <c r="AA68" s="34">
        <f t="shared" si="8"/>
        <v>1E-3</v>
      </c>
      <c r="AB68" s="148">
        <f t="shared" si="9"/>
        <v>0.03</v>
      </c>
      <c r="AC68" s="137">
        <f t="shared" si="10"/>
        <v>0</v>
      </c>
      <c r="AD68" s="138">
        <f t="shared" si="11"/>
        <v>0</v>
      </c>
      <c r="AE68" s="139">
        <v>0.03</v>
      </c>
    </row>
    <row r="69" spans="1:31" ht="20.100000000000001" customHeight="1">
      <c r="A69" s="49" t="s">
        <v>105</v>
      </c>
      <c r="B69" s="49"/>
      <c r="C69" s="49"/>
      <c r="D69" s="49"/>
      <c r="E69" s="49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</row>
    <row r="70" spans="1:31" ht="20.100000000000001" customHeight="1">
      <c r="A70" s="152"/>
      <c r="B70" s="49"/>
      <c r="C70" s="49"/>
      <c r="D70" s="49"/>
      <c r="E70" s="49"/>
      <c r="F70" s="49"/>
      <c r="G70" s="3" t="s">
        <v>107</v>
      </c>
      <c r="H70" s="3"/>
      <c r="I70" s="3"/>
      <c r="J70" s="3"/>
      <c r="K70" s="3"/>
      <c r="L70" s="3"/>
      <c r="M70" s="3"/>
      <c r="N70" s="49"/>
      <c r="O70" s="49"/>
      <c r="P70" s="49"/>
      <c r="Q70" s="49"/>
      <c r="R70" s="49"/>
      <c r="S70" s="49"/>
      <c r="T70" s="53" t="s">
        <v>108</v>
      </c>
      <c r="U70" s="53"/>
      <c r="V70" s="156" t="s">
        <v>109</v>
      </c>
      <c r="W70" s="156"/>
      <c r="X70" s="156"/>
      <c r="Y70" s="156"/>
      <c r="Z70" s="156"/>
      <c r="AA70" s="158" t="str">
        <f>P16</f>
        <v>Е.И. Шрамкова</v>
      </c>
      <c r="AB70" s="158"/>
      <c r="AC70" s="158"/>
      <c r="AD70" s="49"/>
      <c r="AE70" s="49"/>
    </row>
    <row r="71" spans="1:31" ht="20.100000000000001" customHeight="1">
      <c r="A71" s="49" t="s">
        <v>110</v>
      </c>
      <c r="B71" s="49"/>
      <c r="C71" s="49"/>
      <c r="D71" s="49"/>
      <c r="E71" s="49"/>
      <c r="F71" s="49"/>
      <c r="G71" s="49" t="s">
        <v>106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53"/>
      <c r="U71" s="53"/>
      <c r="V71" s="156"/>
      <c r="W71" s="157" t="s">
        <v>111</v>
      </c>
      <c r="X71" s="157"/>
      <c r="Y71" s="156"/>
      <c r="Z71" s="156"/>
      <c r="AA71" s="158"/>
      <c r="AB71" s="158"/>
      <c r="AC71" s="158"/>
      <c r="AD71" s="49"/>
      <c r="AE71" s="49"/>
    </row>
    <row r="72" spans="1:31" ht="20.100000000000001" customHeight="1">
      <c r="A72" s="49"/>
      <c r="B72" s="49"/>
      <c r="C72" s="49"/>
      <c r="D72" s="49"/>
      <c r="E72" s="49"/>
      <c r="F72" s="49"/>
      <c r="G72" s="3" t="s">
        <v>107</v>
      </c>
      <c r="H72" s="3"/>
      <c r="I72" s="3"/>
      <c r="J72" s="3"/>
      <c r="K72" s="3"/>
      <c r="L72" s="3"/>
      <c r="M72" s="3"/>
      <c r="N72" s="49"/>
      <c r="O72" s="49"/>
      <c r="P72" s="49"/>
      <c r="Q72" s="49"/>
      <c r="R72" s="49"/>
      <c r="S72" s="49"/>
      <c r="T72" s="53" t="s">
        <v>112</v>
      </c>
      <c r="U72" s="53"/>
      <c r="V72" s="156" t="s">
        <v>109</v>
      </c>
      <c r="W72" s="156"/>
      <c r="X72" s="156"/>
      <c r="Y72" s="156"/>
      <c r="Z72" s="156"/>
      <c r="AA72" s="158" t="s">
        <v>129</v>
      </c>
      <c r="AB72" s="158"/>
      <c r="AC72" s="158"/>
      <c r="AD72" s="49"/>
      <c r="AE72" s="49"/>
    </row>
    <row r="73" spans="1:31" ht="20.10000000000000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156"/>
      <c r="U73" s="156"/>
      <c r="V73" s="156"/>
      <c r="W73" s="157" t="s">
        <v>111</v>
      </c>
      <c r="X73" s="156"/>
      <c r="Y73" s="156"/>
      <c r="Z73" s="156"/>
      <c r="AA73" s="158"/>
      <c r="AB73" s="158"/>
      <c r="AC73" s="158"/>
      <c r="AD73" s="49"/>
      <c r="AE73" s="49"/>
    </row>
    <row r="74" spans="1:3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</row>
    <row r="75" spans="1:3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</row>
    <row r="76" spans="1:3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49"/>
      <c r="AB76" s="49"/>
      <c r="AC76" s="49"/>
      <c r="AD76" s="158"/>
      <c r="AE76" s="49"/>
    </row>
    <row r="77" spans="1:3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</sheetData>
  <mergeCells count="220">
    <mergeCell ref="AA15:AE16"/>
    <mergeCell ref="AA13:AE14"/>
    <mergeCell ref="AA11:AE12"/>
    <mergeCell ref="AA9:AE10"/>
    <mergeCell ref="N3:Z4"/>
    <mergeCell ref="X21:X23"/>
    <mergeCell ref="X48:X50"/>
    <mergeCell ref="Y21:Y23"/>
    <mergeCell ref="Y48:Y50"/>
    <mergeCell ref="Z21:Z23"/>
    <mergeCell ref="Z48:Z50"/>
    <mergeCell ref="AE22:AE23"/>
    <mergeCell ref="AE49:AE50"/>
    <mergeCell ref="AA47:AE47"/>
    <mergeCell ref="N45:Z45"/>
    <mergeCell ref="AA20:AE20"/>
    <mergeCell ref="AA6:AE6"/>
    <mergeCell ref="AA45:AE46"/>
    <mergeCell ref="W46:Z47"/>
    <mergeCell ref="H21:I23"/>
    <mergeCell ref="A66:D66"/>
    <mergeCell ref="H66:I66"/>
    <mergeCell ref="A67:D67"/>
    <mergeCell ref="H67:I67"/>
    <mergeCell ref="A68:D68"/>
    <mergeCell ref="H68:I68"/>
    <mergeCell ref="E21:E23"/>
    <mergeCell ref="E48:E50"/>
    <mergeCell ref="F21:F23"/>
    <mergeCell ref="F48:F50"/>
    <mergeCell ref="G46:G47"/>
    <mergeCell ref="A62:D62"/>
    <mergeCell ref="H62:I62"/>
    <mergeCell ref="A63:D63"/>
    <mergeCell ref="H63:I63"/>
    <mergeCell ref="A64:D64"/>
    <mergeCell ref="H64:I64"/>
    <mergeCell ref="A65:D65"/>
    <mergeCell ref="H65:I65"/>
    <mergeCell ref="A57:D57"/>
    <mergeCell ref="H57:I57"/>
    <mergeCell ref="A58:D58"/>
    <mergeCell ref="H58:I58"/>
    <mergeCell ref="A59:D59"/>
    <mergeCell ref="H59:I59"/>
    <mergeCell ref="A60:D60"/>
    <mergeCell ref="H60:I60"/>
    <mergeCell ref="A61:D61"/>
    <mergeCell ref="H61:I61"/>
    <mergeCell ref="A52:D52"/>
    <mergeCell ref="H52:I52"/>
    <mergeCell ref="A53:D53"/>
    <mergeCell ref="H53:I53"/>
    <mergeCell ref="A54:D54"/>
    <mergeCell ref="H54:I54"/>
    <mergeCell ref="A55:D55"/>
    <mergeCell ref="H55:I55"/>
    <mergeCell ref="A56:D56"/>
    <mergeCell ref="H56:I56"/>
    <mergeCell ref="A48:D48"/>
    <mergeCell ref="AA48:AE48"/>
    <mergeCell ref="A49:D49"/>
    <mergeCell ref="AA49:AB49"/>
    <mergeCell ref="AC49:AD49"/>
    <mergeCell ref="A50:D50"/>
    <mergeCell ref="A51:D51"/>
    <mergeCell ref="H51:I51"/>
    <mergeCell ref="J48:J50"/>
    <mergeCell ref="K48:K50"/>
    <mergeCell ref="L48:L50"/>
    <mergeCell ref="M48:M50"/>
    <mergeCell ref="N48:N50"/>
    <mergeCell ref="O48:O50"/>
    <mergeCell ref="P48:P50"/>
    <mergeCell ref="Q48:Q50"/>
    <mergeCell ref="R48:R50"/>
    <mergeCell ref="S48:S50"/>
    <mergeCell ref="T48:T50"/>
    <mergeCell ref="U48:U50"/>
    <mergeCell ref="V48:V50"/>
    <mergeCell ref="W48:W50"/>
    <mergeCell ref="H48:I50"/>
    <mergeCell ref="A46:D46"/>
    <mergeCell ref="H46:L46"/>
    <mergeCell ref="N46:T46"/>
    <mergeCell ref="U46:V46"/>
    <mergeCell ref="A47:D47"/>
    <mergeCell ref="H47:L47"/>
    <mergeCell ref="N47:T47"/>
    <mergeCell ref="U47:V47"/>
    <mergeCell ref="A40:D40"/>
    <mergeCell ref="H40:I40"/>
    <mergeCell ref="A41:D41"/>
    <mergeCell ref="H41:I41"/>
    <mergeCell ref="A42:D42"/>
    <mergeCell ref="H42:I42"/>
    <mergeCell ref="A43:D43"/>
    <mergeCell ref="H43:I43"/>
    <mergeCell ref="A45:F45"/>
    <mergeCell ref="H45:M45"/>
    <mergeCell ref="A35:D35"/>
    <mergeCell ref="H35:I35"/>
    <mergeCell ref="A36:D36"/>
    <mergeCell ref="H36:I36"/>
    <mergeCell ref="A37:D37"/>
    <mergeCell ref="H37:I37"/>
    <mergeCell ref="A38:D38"/>
    <mergeCell ref="H38:I38"/>
    <mergeCell ref="A39:D39"/>
    <mergeCell ref="H39:I39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AA21:AE21"/>
    <mergeCell ref="A22:D22"/>
    <mergeCell ref="AA22:AB22"/>
    <mergeCell ref="AC22:AD22"/>
    <mergeCell ref="A23:D23"/>
    <mergeCell ref="A24:D24"/>
    <mergeCell ref="H24:I24"/>
    <mergeCell ref="G19:G20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AA18:AE19"/>
    <mergeCell ref="A17:L17"/>
    <mergeCell ref="A18:F18"/>
    <mergeCell ref="H18:M18"/>
    <mergeCell ref="N18:Z18"/>
    <mergeCell ref="A19:D19"/>
    <mergeCell ref="H19:L19"/>
    <mergeCell ref="N19:T19"/>
    <mergeCell ref="U19:V19"/>
    <mergeCell ref="A20:D20"/>
    <mergeCell ref="H20:L20"/>
    <mergeCell ref="N20:T20"/>
    <mergeCell ref="U20:V20"/>
    <mergeCell ref="W19:Z20"/>
    <mergeCell ref="A15:C15"/>
    <mergeCell ref="D15:F15"/>
    <mergeCell ref="G15:H15"/>
    <mergeCell ref="I15:L15"/>
    <mergeCell ref="A16:C16"/>
    <mergeCell ref="D16:F16"/>
    <mergeCell ref="G16:H16"/>
    <mergeCell ref="I16:L16"/>
    <mergeCell ref="P16:Z16"/>
    <mergeCell ref="A13:C13"/>
    <mergeCell ref="D13:F13"/>
    <mergeCell ref="G13:H13"/>
    <mergeCell ref="I13:L13"/>
    <mergeCell ref="A14:C14"/>
    <mergeCell ref="D14:F14"/>
    <mergeCell ref="G14:H14"/>
    <mergeCell ref="I14:L14"/>
    <mergeCell ref="U14:Z14"/>
    <mergeCell ref="A11:C11"/>
    <mergeCell ref="D11:F11"/>
    <mergeCell ref="G11:H11"/>
    <mergeCell ref="I11:L11"/>
    <mergeCell ref="A12:C12"/>
    <mergeCell ref="D12:F12"/>
    <mergeCell ref="G12:H12"/>
    <mergeCell ref="I12:L12"/>
    <mergeCell ref="P12:X12"/>
    <mergeCell ref="A9:C9"/>
    <mergeCell ref="D9:F9"/>
    <mergeCell ref="G9:H9"/>
    <mergeCell ref="I9:L9"/>
    <mergeCell ref="A10:C10"/>
    <mergeCell ref="D10:F10"/>
    <mergeCell ref="G10:H10"/>
    <mergeCell ref="I10:L10"/>
    <mergeCell ref="T10:U10"/>
    <mergeCell ref="A7:F7"/>
    <mergeCell ref="G7:H7"/>
    <mergeCell ref="I7:L7"/>
    <mergeCell ref="AA7:AE7"/>
    <mergeCell ref="A8:F8"/>
    <mergeCell ref="G8:H8"/>
    <mergeCell ref="I8:L8"/>
    <mergeCell ref="AA8:AE8"/>
    <mergeCell ref="A1:L1"/>
    <mergeCell ref="AA1:AE1"/>
    <mergeCell ref="D2:G2"/>
    <mergeCell ref="H2:L2"/>
    <mergeCell ref="AA2:AE2"/>
    <mergeCell ref="D3:G3"/>
    <mergeCell ref="H3:L3"/>
    <mergeCell ref="AA3:AE3"/>
    <mergeCell ref="D5:F5"/>
  </mergeCells>
  <pageMargins left="0.33750000000000002" right="0.3046875" top="0.962890625" bottom="0.75" header="0.3" footer="0.3"/>
  <pageSetup paperSize="9" scale="45" orientation="landscape" r:id="rId1"/>
  <rowBreaks count="1" manualBreakCount="1">
    <brk id="4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CCFFFF"/>
  </sheetPr>
  <dimension ref="A1:AF74"/>
  <sheetViews>
    <sheetView view="pageBreakPreview" zoomScale="55" zoomScaleNormal="75" zoomScaleSheetLayoutView="55" zoomScalePageLayoutView="51" workbookViewId="0">
      <selection activeCell="I14" sqref="I14:M14"/>
    </sheetView>
  </sheetViews>
  <sheetFormatPr defaultColWidth="9" defaultRowHeight="15"/>
  <cols>
    <col min="1" max="3" width="5.7109375" customWidth="1"/>
    <col min="4" max="4" width="7.5703125" customWidth="1"/>
    <col min="5" max="5" width="6.140625" customWidth="1"/>
    <col min="6" max="7" width="5.7109375" customWidth="1"/>
    <col min="8" max="9" width="6.7109375" customWidth="1"/>
    <col min="10" max="21" width="12.7109375" customWidth="1"/>
    <col min="22" max="22" width="14.42578125" customWidth="1"/>
    <col min="23" max="23" width="12.7109375" customWidth="1"/>
    <col min="24" max="32" width="9.7109375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395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48"/>
      <c r="O3" s="397" t="s">
        <v>295</v>
      </c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5"/>
      <c r="N4" s="48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>
      <c r="A5" s="52" t="s">
        <v>7</v>
      </c>
      <c r="B5" s="160" t="s">
        <v>294</v>
      </c>
      <c r="C5" s="103" t="s">
        <v>8</v>
      </c>
      <c r="D5" s="825" t="s">
        <v>282</v>
      </c>
      <c r="E5" s="825"/>
      <c r="F5" s="825"/>
      <c r="G5" s="162" t="s">
        <v>130</v>
      </c>
      <c r="H5" s="2"/>
      <c r="I5" s="2"/>
      <c r="J5" s="2"/>
      <c r="K5" s="2"/>
      <c r="L5" s="2"/>
      <c r="M5" s="2"/>
      <c r="N5" s="2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384" t="s">
        <v>11</v>
      </c>
      <c r="AC6" s="385"/>
      <c r="AD6" s="385"/>
      <c r="AE6" s="385"/>
      <c r="AF6" s="386"/>
    </row>
    <row r="7" spans="1:32">
      <c r="A7" s="840" t="s">
        <v>12</v>
      </c>
      <c r="B7" s="841"/>
      <c r="C7" s="841"/>
      <c r="D7" s="841"/>
      <c r="E7" s="841"/>
      <c r="F7" s="841"/>
      <c r="G7" s="842" t="s">
        <v>13</v>
      </c>
      <c r="H7" s="843"/>
      <c r="I7" s="841" t="s">
        <v>14</v>
      </c>
      <c r="J7" s="841"/>
      <c r="K7" s="841"/>
      <c r="L7" s="841"/>
      <c r="M7" s="844"/>
      <c r="N7" s="3"/>
      <c r="O7" s="49"/>
      <c r="P7" s="49"/>
      <c r="Q7" s="158"/>
      <c r="R7" s="158"/>
      <c r="S7" s="158"/>
      <c r="T7" s="158"/>
      <c r="U7" s="158"/>
      <c r="V7" s="158"/>
      <c r="W7" s="158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>
      <c r="A8" s="845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399"/>
      <c r="M8" s="846"/>
      <c r="N8" s="3"/>
      <c r="O8" s="49"/>
      <c r="P8" s="49"/>
      <c r="Q8" s="158"/>
      <c r="R8" s="158"/>
      <c r="S8" s="158"/>
      <c r="T8" s="158"/>
      <c r="U8" s="158"/>
      <c r="V8" s="158"/>
      <c r="W8" s="158"/>
      <c r="X8" s="49"/>
      <c r="Y8" s="49"/>
      <c r="Z8" s="49"/>
      <c r="AA8" s="49"/>
      <c r="AB8" s="403"/>
      <c r="AC8" s="405"/>
      <c r="AD8" s="405"/>
      <c r="AE8" s="405"/>
      <c r="AF8" s="406"/>
    </row>
    <row r="9" spans="1:32" ht="15.75">
      <c r="A9" s="847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399"/>
      <c r="M9" s="846"/>
      <c r="N9" s="50"/>
      <c r="O9" s="51"/>
      <c r="P9" s="51"/>
      <c r="Q9" s="55"/>
      <c r="R9" s="55"/>
      <c r="S9" s="55"/>
      <c r="T9" s="55"/>
      <c r="U9" s="55"/>
      <c r="V9" s="55"/>
      <c r="W9" s="55"/>
      <c r="X9" s="47"/>
      <c r="Y9" s="47"/>
      <c r="Z9" s="47"/>
      <c r="AA9" s="121" t="s">
        <v>23</v>
      </c>
      <c r="AB9" s="408"/>
      <c r="AC9" s="410"/>
      <c r="AD9" s="410"/>
      <c r="AE9" s="410"/>
      <c r="AF9" s="411"/>
    </row>
    <row r="10" spans="1:32" ht="15.75">
      <c r="A10" s="845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399"/>
      <c r="M10" s="846"/>
      <c r="N10" s="3"/>
      <c r="O10" s="49"/>
      <c r="P10" s="49"/>
      <c r="Q10" s="172" t="s">
        <v>7</v>
      </c>
      <c r="R10" s="101" t="s">
        <v>296</v>
      </c>
      <c r="S10" s="173" t="s">
        <v>8</v>
      </c>
      <c r="T10" s="173"/>
      <c r="U10" s="383" t="s">
        <v>282</v>
      </c>
      <c r="V10" s="383"/>
      <c r="W10" s="105" t="s">
        <v>130</v>
      </c>
      <c r="X10" s="106"/>
      <c r="Y10" s="53"/>
      <c r="Z10" s="53"/>
      <c r="AA10" s="49"/>
      <c r="AB10" s="408"/>
      <c r="AC10" s="410"/>
      <c r="AD10" s="410"/>
      <c r="AE10" s="410"/>
      <c r="AF10" s="411"/>
    </row>
    <row r="11" spans="1:32" ht="15.75">
      <c r="A11" s="848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416"/>
      <c r="M11" s="849"/>
      <c r="N11" s="3"/>
      <c r="O11" s="49"/>
      <c r="P11" s="49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408"/>
      <c r="AC11" s="410"/>
      <c r="AD11" s="410"/>
      <c r="AE11" s="410"/>
      <c r="AF11" s="411"/>
    </row>
    <row r="12" spans="1:32" ht="15.75">
      <c r="A12" s="845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387"/>
      <c r="M12" s="850"/>
      <c r="N12" s="3"/>
      <c r="O12" s="49" t="s">
        <v>28</v>
      </c>
      <c r="P12" s="49"/>
      <c r="Q12" s="412" t="s">
        <v>29</v>
      </c>
      <c r="R12" s="412"/>
      <c r="S12" s="412"/>
      <c r="T12" s="412"/>
      <c r="U12" s="412"/>
      <c r="V12" s="412"/>
      <c r="W12" s="412"/>
      <c r="X12" s="412"/>
      <c r="Y12" s="412"/>
      <c r="Z12" s="47"/>
      <c r="AA12" s="121" t="s">
        <v>30</v>
      </c>
      <c r="AB12" s="408"/>
      <c r="AC12" s="410"/>
      <c r="AD12" s="410"/>
      <c r="AE12" s="410"/>
      <c r="AF12" s="411"/>
    </row>
    <row r="13" spans="1:32" ht="15.75">
      <c r="A13" s="889" t="s">
        <v>31</v>
      </c>
      <c r="B13" s="798"/>
      <c r="C13" s="798"/>
      <c r="D13" s="420"/>
      <c r="E13" s="421"/>
      <c r="F13" s="422"/>
      <c r="G13" s="423"/>
      <c r="H13" s="424"/>
      <c r="I13" s="425">
        <v>21</v>
      </c>
      <c r="J13" s="425"/>
      <c r="K13" s="425"/>
      <c r="L13" s="425"/>
      <c r="M13" s="426"/>
      <c r="N13" s="3"/>
      <c r="O13" s="49"/>
      <c r="P13" s="49"/>
      <c r="Q13" s="53"/>
      <c r="R13" s="53"/>
      <c r="S13" s="53"/>
      <c r="T13" s="53"/>
      <c r="U13" s="53"/>
      <c r="V13" s="53"/>
      <c r="W13" s="53"/>
      <c r="X13" s="53" t="s">
        <v>224</v>
      </c>
      <c r="Y13" s="53"/>
      <c r="Z13" s="53"/>
      <c r="AA13" s="49"/>
      <c r="AB13" s="408"/>
      <c r="AC13" s="410"/>
      <c r="AD13" s="410"/>
      <c r="AE13" s="410"/>
      <c r="AF13" s="411"/>
    </row>
    <row r="14" spans="1:32" ht="15.75">
      <c r="A14" s="777" t="s">
        <v>32</v>
      </c>
      <c r="B14" s="778"/>
      <c r="C14" s="778"/>
      <c r="D14" s="427"/>
      <c r="E14" s="428"/>
      <c r="F14" s="429"/>
      <c r="G14" s="430"/>
      <c r="H14" s="431"/>
      <c r="I14" s="425">
        <v>3</v>
      </c>
      <c r="J14" s="425"/>
      <c r="K14" s="425"/>
      <c r="L14" s="425"/>
      <c r="M14" s="426"/>
      <c r="N14" s="3"/>
      <c r="O14" s="49" t="s">
        <v>33</v>
      </c>
      <c r="P14" s="49"/>
      <c r="Q14" s="49"/>
      <c r="R14" s="49"/>
      <c r="S14" s="49"/>
      <c r="T14" s="49"/>
      <c r="U14" s="49"/>
      <c r="V14" s="432"/>
      <c r="W14" s="432"/>
      <c r="X14" s="432"/>
      <c r="Y14" s="432"/>
      <c r="Z14" s="432"/>
      <c r="AA14" s="432"/>
      <c r="AB14" s="408"/>
      <c r="AC14" s="410"/>
      <c r="AD14" s="410"/>
      <c r="AE14" s="410"/>
      <c r="AF14" s="411"/>
    </row>
    <row r="15" spans="1:32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30"/>
      <c r="M15" s="450"/>
      <c r="N15" s="3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08"/>
      <c r="AC15" s="410"/>
      <c r="AD15" s="410"/>
      <c r="AE15" s="410"/>
      <c r="AF15" s="411"/>
    </row>
    <row r="16" spans="1:32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59"/>
      <c r="M16" s="461"/>
      <c r="N16" s="3"/>
      <c r="O16" s="49" t="s">
        <v>225</v>
      </c>
      <c r="P16" s="49"/>
      <c r="Q16" s="462" t="s">
        <v>35</v>
      </c>
      <c r="R16" s="462"/>
      <c r="S16" s="462"/>
      <c r="T16" s="462"/>
      <c r="U16" s="462"/>
      <c r="V16" s="462"/>
      <c r="W16" s="462"/>
      <c r="X16" s="462"/>
      <c r="Y16" s="462"/>
      <c r="Z16" s="462"/>
      <c r="AA16" s="462"/>
      <c r="AB16" s="451"/>
      <c r="AC16" s="453"/>
      <c r="AD16" s="453"/>
      <c r="AE16" s="453"/>
      <c r="AF16" s="454"/>
    </row>
    <row r="17" spans="1:32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474"/>
      <c r="N17" s="3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5"/>
      <c r="O18" s="476" t="s">
        <v>40</v>
      </c>
      <c r="P18" s="476"/>
      <c r="Q18" s="476"/>
      <c r="R18" s="476"/>
      <c r="S18" s="476"/>
      <c r="T18" s="476"/>
      <c r="U18" s="476"/>
      <c r="V18" s="476"/>
      <c r="W18" s="476"/>
      <c r="X18" s="476"/>
      <c r="Y18" s="476"/>
      <c r="Z18" s="477"/>
      <c r="AA18" s="477"/>
      <c r="AB18" s="531" t="s">
        <v>41</v>
      </c>
      <c r="AC18" s="533"/>
      <c r="AD18" s="533"/>
      <c r="AE18" s="533"/>
      <c r="AF18" s="534"/>
    </row>
    <row r="19" spans="1:32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4"/>
      <c r="L19" s="444"/>
      <c r="M19" s="444"/>
      <c r="N19" s="57" t="s">
        <v>46</v>
      </c>
      <c r="O19" s="443" t="s">
        <v>47</v>
      </c>
      <c r="P19" s="538"/>
      <c r="Q19" s="444"/>
      <c r="R19" s="445"/>
      <c r="S19" s="445"/>
      <c r="T19" s="445"/>
      <c r="U19" s="446"/>
      <c r="V19" s="606" t="s">
        <v>48</v>
      </c>
      <c r="W19" s="606"/>
      <c r="X19" s="723" t="s">
        <v>49</v>
      </c>
      <c r="Y19" s="689"/>
      <c r="Z19" s="865"/>
      <c r="AA19" s="690"/>
      <c r="AB19" s="535"/>
      <c r="AC19" s="536"/>
      <c r="AD19" s="536"/>
      <c r="AE19" s="536"/>
      <c r="AF19" s="537"/>
    </row>
    <row r="20" spans="1:32">
      <c r="A20" s="542"/>
      <c r="B20" s="542"/>
      <c r="C20" s="542"/>
      <c r="D20" s="542"/>
      <c r="E20" s="15"/>
      <c r="F20" s="12"/>
      <c r="G20" s="442"/>
      <c r="H20" s="469"/>
      <c r="I20" s="441"/>
      <c r="J20" s="441"/>
      <c r="K20" s="441"/>
      <c r="L20" s="441"/>
      <c r="M20" s="441"/>
      <c r="N20" s="60"/>
      <c r="O20" s="469"/>
      <c r="P20" s="543"/>
      <c r="Q20" s="441"/>
      <c r="R20" s="470"/>
      <c r="S20" s="470"/>
      <c r="T20" s="470"/>
      <c r="U20" s="471"/>
      <c r="V20" s="605"/>
      <c r="W20" s="605"/>
      <c r="X20" s="724"/>
      <c r="Y20" s="566"/>
      <c r="Z20" s="567"/>
      <c r="AA20" s="691"/>
      <c r="AB20" s="478" t="s">
        <v>50</v>
      </c>
      <c r="AC20" s="479"/>
      <c r="AD20" s="479"/>
      <c r="AE20" s="479"/>
      <c r="AF20" s="479"/>
    </row>
    <row r="21" spans="1:32" ht="19.5" customHeight="1">
      <c r="A21" s="852"/>
      <c r="B21" s="656"/>
      <c r="C21" s="656"/>
      <c r="D21" s="657"/>
      <c r="E21" s="890" t="s">
        <v>32</v>
      </c>
      <c r="F21" s="890" t="s">
        <v>31</v>
      </c>
      <c r="G21" s="16"/>
      <c r="H21" s="489" t="s">
        <v>264</v>
      </c>
      <c r="I21" s="491"/>
      <c r="J21" s="539" t="s">
        <v>52</v>
      </c>
      <c r="K21" s="539" t="s">
        <v>53</v>
      </c>
      <c r="L21" s="539"/>
      <c r="M21" s="491"/>
      <c r="N21" s="633" t="s">
        <v>115</v>
      </c>
      <c r="O21" s="489" t="s">
        <v>265</v>
      </c>
      <c r="P21" s="491" t="s">
        <v>266</v>
      </c>
      <c r="Q21" s="491" t="s">
        <v>267</v>
      </c>
      <c r="R21" s="491" t="s">
        <v>268</v>
      </c>
      <c r="S21" s="491" t="s">
        <v>269</v>
      </c>
      <c r="T21" s="685" t="s">
        <v>60</v>
      </c>
      <c r="U21" s="685"/>
      <c r="V21" s="624" t="s">
        <v>270</v>
      </c>
      <c r="W21" s="539" t="s">
        <v>140</v>
      </c>
      <c r="X21" s="491" t="s">
        <v>266</v>
      </c>
      <c r="Y21" s="491" t="str">
        <f>S21</f>
        <v>Компот из кураги</v>
      </c>
      <c r="Z21" s="685" t="s">
        <v>60</v>
      </c>
      <c r="AA21" s="685"/>
      <c r="AB21" s="499" t="s">
        <v>63</v>
      </c>
      <c r="AC21" s="499"/>
      <c r="AD21" s="500"/>
      <c r="AE21" s="500"/>
      <c r="AF21" s="501"/>
    </row>
    <row r="22" spans="1:32" ht="39.950000000000003" customHeight="1">
      <c r="A22" s="853"/>
      <c r="B22" s="854"/>
      <c r="C22" s="854"/>
      <c r="D22" s="855"/>
      <c r="E22" s="891"/>
      <c r="F22" s="891"/>
      <c r="G22" s="18"/>
      <c r="H22" s="489"/>
      <c r="I22" s="491"/>
      <c r="J22" s="540"/>
      <c r="K22" s="540"/>
      <c r="L22" s="540"/>
      <c r="M22" s="491"/>
      <c r="N22" s="633"/>
      <c r="O22" s="489"/>
      <c r="P22" s="491"/>
      <c r="Q22" s="491"/>
      <c r="R22" s="491"/>
      <c r="S22" s="491"/>
      <c r="T22" s="685"/>
      <c r="U22" s="685"/>
      <c r="V22" s="625"/>
      <c r="W22" s="540"/>
      <c r="X22" s="491"/>
      <c r="Y22" s="491"/>
      <c r="Z22" s="685"/>
      <c r="AA22" s="685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55.5" customHeight="1">
      <c r="A23" s="856"/>
      <c r="B23" s="857"/>
      <c r="C23" s="857"/>
      <c r="D23" s="478"/>
      <c r="E23" s="892"/>
      <c r="F23" s="892"/>
      <c r="G23" s="19"/>
      <c r="H23" s="489"/>
      <c r="I23" s="491"/>
      <c r="J23" s="541"/>
      <c r="K23" s="541"/>
      <c r="L23" s="541"/>
      <c r="M23" s="491"/>
      <c r="N23" s="633"/>
      <c r="O23" s="489"/>
      <c r="P23" s="491"/>
      <c r="Q23" s="491"/>
      <c r="R23" s="491"/>
      <c r="S23" s="491"/>
      <c r="T23" s="685"/>
      <c r="U23" s="685"/>
      <c r="V23" s="626"/>
      <c r="W23" s="541"/>
      <c r="X23" s="491"/>
      <c r="Y23" s="491"/>
      <c r="Z23" s="685"/>
      <c r="AA23" s="685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15.75" customHeight="1">
      <c r="A24" s="858">
        <v>1</v>
      </c>
      <c r="B24" s="858"/>
      <c r="C24" s="858"/>
      <c r="D24" s="858"/>
      <c r="E24" s="21"/>
      <c r="F24" s="22"/>
      <c r="G24" s="23" t="s">
        <v>71</v>
      </c>
      <c r="H24" s="640">
        <v>3</v>
      </c>
      <c r="I24" s="641"/>
      <c r="J24" s="62">
        <v>4</v>
      </c>
      <c r="K24" s="62">
        <v>5</v>
      </c>
      <c r="L24" s="62">
        <v>6</v>
      </c>
      <c r="M24" s="62">
        <v>7</v>
      </c>
      <c r="N24" s="62">
        <v>8</v>
      </c>
      <c r="O24" s="62">
        <v>9</v>
      </c>
      <c r="P24" s="62">
        <v>10</v>
      </c>
      <c r="Q24" s="62">
        <v>11</v>
      </c>
      <c r="R24" s="62">
        <v>12</v>
      </c>
      <c r="S24" s="62">
        <v>13</v>
      </c>
      <c r="T24" s="62">
        <v>14</v>
      </c>
      <c r="U24" s="62">
        <v>15</v>
      </c>
      <c r="V24" s="62">
        <v>16</v>
      </c>
      <c r="W24" s="62">
        <v>17</v>
      </c>
      <c r="X24" s="62">
        <v>18</v>
      </c>
      <c r="Y24" s="62">
        <v>19</v>
      </c>
      <c r="Z24" s="62">
        <v>20</v>
      </c>
      <c r="AA24" s="62">
        <v>21</v>
      </c>
      <c r="AB24" s="62">
        <v>22</v>
      </c>
      <c r="AC24" s="62">
        <v>23</v>
      </c>
      <c r="AD24" s="62">
        <v>24</v>
      </c>
      <c r="AE24" s="62">
        <v>25</v>
      </c>
      <c r="AF24" s="62">
        <v>26</v>
      </c>
    </row>
    <row r="25" spans="1:32" ht="15.75">
      <c r="A25" s="524" t="s">
        <v>72</v>
      </c>
      <c r="B25" s="524"/>
      <c r="C25" s="524"/>
      <c r="D25" s="524"/>
      <c r="E25" s="25">
        <f>I14</f>
        <v>3</v>
      </c>
      <c r="F25" s="25">
        <f>I13</f>
        <v>21</v>
      </c>
      <c r="G25" s="26" t="s">
        <v>126</v>
      </c>
      <c r="H25" s="861"/>
      <c r="I25" s="862"/>
      <c r="J25" s="66"/>
      <c r="K25" s="66"/>
      <c r="L25" s="66"/>
      <c r="M25" s="66"/>
      <c r="N25" s="68"/>
      <c r="O25" s="27"/>
      <c r="P25" s="69"/>
      <c r="Q25" s="66"/>
      <c r="R25" s="96"/>
      <c r="S25" s="96"/>
      <c r="T25" s="96"/>
      <c r="U25" s="109"/>
      <c r="V25" s="69"/>
      <c r="W25" s="96"/>
      <c r="X25" s="27"/>
      <c r="Y25" s="66"/>
      <c r="Z25" s="96"/>
      <c r="AA25" s="109"/>
      <c r="AB25" s="125"/>
      <c r="AC25" s="126"/>
      <c r="AD25" s="127"/>
      <c r="AE25" s="128"/>
      <c r="AF25" s="129"/>
    </row>
    <row r="26" spans="1:32" ht="15.75">
      <c r="A26" s="525" t="s">
        <v>74</v>
      </c>
      <c r="B26" s="525"/>
      <c r="C26" s="525"/>
      <c r="D26" s="525"/>
      <c r="E26" s="28"/>
      <c r="F26" s="29"/>
      <c r="G26" s="30" t="s">
        <v>126</v>
      </c>
      <c r="H26" s="863"/>
      <c r="I26" s="864"/>
      <c r="J26" s="70"/>
      <c r="K26" s="70"/>
      <c r="L26" s="70"/>
      <c r="M26" s="70"/>
      <c r="N26" s="72"/>
      <c r="O26" s="31"/>
      <c r="P26" s="73"/>
      <c r="Q26" s="70"/>
      <c r="R26" s="110"/>
      <c r="S26" s="110"/>
      <c r="T26" s="110"/>
      <c r="U26" s="111"/>
      <c r="V26" s="73"/>
      <c r="W26" s="73"/>
      <c r="X26" s="73"/>
      <c r="Y26" s="70"/>
      <c r="Z26" s="110"/>
      <c r="AA26" s="111"/>
      <c r="AB26" s="130"/>
      <c r="AC26" s="131"/>
      <c r="AD26" s="132"/>
      <c r="AE26" s="133"/>
      <c r="AF26" s="134"/>
    </row>
    <row r="27" spans="1:32" ht="24.95" customHeight="1">
      <c r="A27" s="515" t="s">
        <v>75</v>
      </c>
      <c r="B27" s="515"/>
      <c r="C27" s="515"/>
      <c r="D27" s="515"/>
      <c r="E27" s="33">
        <f>E25</f>
        <v>3</v>
      </c>
      <c r="F27" s="33">
        <f>F25</f>
        <v>21</v>
      </c>
      <c r="G27" s="26" t="s">
        <v>126</v>
      </c>
      <c r="H27" s="680"/>
      <c r="I27" s="681"/>
      <c r="J27" s="75"/>
      <c r="K27" s="75"/>
      <c r="L27" s="75"/>
      <c r="M27" s="75"/>
      <c r="N27" s="77"/>
      <c r="O27" s="78"/>
      <c r="P27" s="79"/>
      <c r="Q27" s="75">
        <v>7.1999999999999995E-2</v>
      </c>
      <c r="R27" s="112"/>
      <c r="S27" s="112"/>
      <c r="T27" s="112"/>
      <c r="U27" s="113"/>
      <c r="V27" s="79"/>
      <c r="W27" s="74"/>
      <c r="X27" s="74"/>
      <c r="Y27" s="75"/>
      <c r="Z27" s="112"/>
      <c r="AA27" s="113"/>
      <c r="AB27" s="79">
        <f>SUM(H27:W27)</f>
        <v>7.1999999999999995E-2</v>
      </c>
      <c r="AC27" s="136">
        <f>AF27-AE27</f>
        <v>1.7</v>
      </c>
      <c r="AD27" s="137">
        <f>SUM(X27:Z27)</f>
        <v>0</v>
      </c>
      <c r="AE27" s="138">
        <f>AD27*E27</f>
        <v>0</v>
      </c>
      <c r="AF27" s="139">
        <v>1.7</v>
      </c>
    </row>
    <row r="28" spans="1:32" ht="24.95" customHeight="1">
      <c r="A28" s="520" t="s">
        <v>76</v>
      </c>
      <c r="B28" s="520"/>
      <c r="C28" s="520"/>
      <c r="D28" s="520"/>
      <c r="E28" s="33">
        <f>E25</f>
        <v>3</v>
      </c>
      <c r="F28" s="33">
        <f>F27</f>
        <v>21</v>
      </c>
      <c r="G28" s="26" t="s">
        <v>126</v>
      </c>
      <c r="H28" s="562"/>
      <c r="I28" s="563"/>
      <c r="J28" s="74"/>
      <c r="K28" s="75"/>
      <c r="L28" s="75"/>
      <c r="M28" s="75"/>
      <c r="N28" s="77"/>
      <c r="O28" s="78"/>
      <c r="P28" s="79">
        <v>2.9000000000000001E-2</v>
      </c>
      <c r="Q28" s="75"/>
      <c r="R28" s="112"/>
      <c r="S28" s="112"/>
      <c r="T28" s="112"/>
      <c r="U28" s="113"/>
      <c r="V28" s="79"/>
      <c r="W28" s="74"/>
      <c r="X28" s="74">
        <v>2.9000000000000001E-2</v>
      </c>
      <c r="Y28" s="75"/>
      <c r="Z28" s="112"/>
      <c r="AA28" s="113"/>
      <c r="AB28" s="79">
        <f t="shared" ref="AB28:AB41" si="0">SUM(H28:W28)</f>
        <v>2.9000000000000001E-2</v>
      </c>
      <c r="AC28" s="136">
        <f t="shared" ref="AC28:AC41" si="1">AF28-AE28</f>
        <v>0.71300000000000008</v>
      </c>
      <c r="AD28" s="137">
        <f t="shared" ref="AD28:AD41" si="2">SUM(X28:Z28)</f>
        <v>2.9000000000000001E-2</v>
      </c>
      <c r="AE28" s="138">
        <f t="shared" ref="AE28:AE41" si="3">AD28*E28</f>
        <v>8.7000000000000008E-2</v>
      </c>
      <c r="AF28" s="139">
        <v>0.8</v>
      </c>
    </row>
    <row r="29" spans="1:32" ht="24.95" customHeight="1">
      <c r="A29" s="520" t="s">
        <v>77</v>
      </c>
      <c r="B29" s="520"/>
      <c r="C29" s="520"/>
      <c r="D29" s="520"/>
      <c r="E29" s="33">
        <f t="shared" ref="E29:E41" si="4">E27</f>
        <v>3</v>
      </c>
      <c r="F29" s="33">
        <f t="shared" ref="F29:F41" si="5">F28</f>
        <v>21</v>
      </c>
      <c r="G29" s="26" t="s">
        <v>126</v>
      </c>
      <c r="H29" s="562">
        <v>1E-3</v>
      </c>
      <c r="I29" s="563"/>
      <c r="J29" s="74"/>
      <c r="K29" s="74"/>
      <c r="L29" s="74"/>
      <c r="M29" s="74"/>
      <c r="N29" s="81"/>
      <c r="O29" s="34"/>
      <c r="P29" s="82">
        <v>1E-3</v>
      </c>
      <c r="Q29" s="74">
        <v>1E-3</v>
      </c>
      <c r="R29" s="114"/>
      <c r="S29" s="114"/>
      <c r="T29" s="114"/>
      <c r="U29" s="115"/>
      <c r="V29" s="82">
        <v>5.0000000000000001E-3</v>
      </c>
      <c r="W29" s="74"/>
      <c r="X29" s="74">
        <v>1E-3</v>
      </c>
      <c r="Y29" s="74"/>
      <c r="Z29" s="114"/>
      <c r="AA29" s="115"/>
      <c r="AB29" s="79">
        <f t="shared" si="0"/>
        <v>8.0000000000000002E-3</v>
      </c>
      <c r="AC29" s="136">
        <f t="shared" si="1"/>
        <v>0.17699999999999999</v>
      </c>
      <c r="AD29" s="137">
        <f t="shared" si="2"/>
        <v>1E-3</v>
      </c>
      <c r="AE29" s="138">
        <f t="shared" si="3"/>
        <v>3.0000000000000001E-3</v>
      </c>
      <c r="AF29" s="139">
        <v>0.18</v>
      </c>
    </row>
    <row r="30" spans="1:32" ht="24.95" customHeight="1">
      <c r="A30" s="520" t="s">
        <v>141</v>
      </c>
      <c r="B30" s="520"/>
      <c r="C30" s="520"/>
      <c r="D30" s="520"/>
      <c r="E30" s="33">
        <f t="shared" si="4"/>
        <v>3</v>
      </c>
      <c r="F30" s="33">
        <f t="shared" si="5"/>
        <v>21</v>
      </c>
      <c r="G30" s="26" t="s">
        <v>126</v>
      </c>
      <c r="H30" s="562">
        <v>4.0000000000000001E-3</v>
      </c>
      <c r="I30" s="563"/>
      <c r="J30" s="74">
        <v>4.0000000000000001E-3</v>
      </c>
      <c r="K30" s="74"/>
      <c r="L30" s="74"/>
      <c r="M30" s="74"/>
      <c r="N30" s="81"/>
      <c r="O30" s="34"/>
      <c r="P30" s="82">
        <v>4.0000000000000001E-3</v>
      </c>
      <c r="Q30" s="74"/>
      <c r="R30" s="114">
        <v>5.0000000000000001E-3</v>
      </c>
      <c r="S30" s="114"/>
      <c r="T30" s="114"/>
      <c r="U30" s="115"/>
      <c r="V30" s="82">
        <v>0.01</v>
      </c>
      <c r="W30" s="74"/>
      <c r="X30" s="74">
        <v>4.0000000000000001E-3</v>
      </c>
      <c r="Y30" s="74"/>
      <c r="Z30" s="114"/>
      <c r="AA30" s="115"/>
      <c r="AB30" s="79">
        <f t="shared" si="0"/>
        <v>2.7000000000000003E-2</v>
      </c>
      <c r="AC30" s="136">
        <f t="shared" si="1"/>
        <v>0.54300000000000004</v>
      </c>
      <c r="AD30" s="137">
        <f t="shared" si="2"/>
        <v>4.0000000000000001E-3</v>
      </c>
      <c r="AE30" s="138">
        <f t="shared" si="3"/>
        <v>1.2E-2</v>
      </c>
      <c r="AF30" s="139">
        <v>0.55500000000000005</v>
      </c>
    </row>
    <row r="31" spans="1:32" ht="24.95" customHeight="1">
      <c r="A31" s="520" t="s">
        <v>79</v>
      </c>
      <c r="B31" s="520"/>
      <c r="C31" s="520"/>
      <c r="D31" s="520"/>
      <c r="E31" s="33">
        <f t="shared" si="4"/>
        <v>3</v>
      </c>
      <c r="F31" s="33">
        <f t="shared" si="5"/>
        <v>21</v>
      </c>
      <c r="G31" s="26" t="s">
        <v>126</v>
      </c>
      <c r="H31" s="562"/>
      <c r="I31" s="563"/>
      <c r="J31" s="74"/>
      <c r="K31" s="74"/>
      <c r="L31" s="74"/>
      <c r="M31" s="74"/>
      <c r="N31" s="81"/>
      <c r="O31" s="34">
        <v>4.0000000000000001E-3</v>
      </c>
      <c r="P31" s="82"/>
      <c r="Q31" s="74">
        <v>2E-3</v>
      </c>
      <c r="R31" s="114"/>
      <c r="S31" s="114"/>
      <c r="T31" s="114"/>
      <c r="U31" s="115"/>
      <c r="V31" s="82"/>
      <c r="W31" s="74"/>
      <c r="X31" s="74"/>
      <c r="Y31" s="74"/>
      <c r="Z31" s="114"/>
      <c r="AA31" s="115"/>
      <c r="AB31" s="79">
        <f t="shared" si="0"/>
        <v>6.0000000000000001E-3</v>
      </c>
      <c r="AC31" s="136">
        <f t="shared" si="1"/>
        <v>0.15</v>
      </c>
      <c r="AD31" s="137">
        <f t="shared" si="2"/>
        <v>0</v>
      </c>
      <c r="AE31" s="138">
        <f t="shared" si="3"/>
        <v>0</v>
      </c>
      <c r="AF31" s="139">
        <v>0.15</v>
      </c>
    </row>
    <row r="32" spans="1:32" s="159" customFormat="1" ht="24.95" customHeight="1">
      <c r="A32" s="894" t="s">
        <v>80</v>
      </c>
      <c r="B32" s="894"/>
      <c r="C32" s="894"/>
      <c r="D32" s="894"/>
      <c r="E32" s="164">
        <f t="shared" si="4"/>
        <v>3</v>
      </c>
      <c r="F32" s="164">
        <f t="shared" si="5"/>
        <v>21</v>
      </c>
      <c r="G32" s="26" t="s">
        <v>126</v>
      </c>
      <c r="H32" s="895">
        <v>7.5999999999999998E-2</v>
      </c>
      <c r="I32" s="896"/>
      <c r="J32" s="167"/>
      <c r="K32" s="167"/>
      <c r="L32" s="167"/>
      <c r="M32" s="167"/>
      <c r="N32" s="168"/>
      <c r="O32" s="165"/>
      <c r="P32" s="169"/>
      <c r="Q32" s="167">
        <v>6.0000000000000001E-3</v>
      </c>
      <c r="R32" s="174"/>
      <c r="S32" s="174"/>
      <c r="T32" s="174"/>
      <c r="U32" s="175"/>
      <c r="V32" s="169"/>
      <c r="W32" s="167">
        <v>0.18</v>
      </c>
      <c r="X32" s="167"/>
      <c r="Y32" s="167"/>
      <c r="Z32" s="174"/>
      <c r="AA32" s="175"/>
      <c r="AB32" s="79">
        <f t="shared" si="0"/>
        <v>0.26200000000000001</v>
      </c>
      <c r="AC32" s="136">
        <f t="shared" si="1"/>
        <v>5</v>
      </c>
      <c r="AD32" s="137">
        <f t="shared" si="2"/>
        <v>0</v>
      </c>
      <c r="AE32" s="138">
        <f t="shared" si="3"/>
        <v>0</v>
      </c>
      <c r="AF32" s="139">
        <v>5</v>
      </c>
    </row>
    <row r="33" spans="1:32" s="159" customFormat="1" ht="24.95" hidden="1" customHeight="1">
      <c r="A33" s="894" t="s">
        <v>62</v>
      </c>
      <c r="B33" s="894"/>
      <c r="C33" s="894"/>
      <c r="D33" s="894"/>
      <c r="E33" s="164">
        <f t="shared" si="4"/>
        <v>3</v>
      </c>
      <c r="F33" s="164">
        <f t="shared" si="5"/>
        <v>21</v>
      </c>
      <c r="G33" s="26" t="s">
        <v>126</v>
      </c>
      <c r="H33" s="895"/>
      <c r="I33" s="896"/>
      <c r="J33" s="167"/>
      <c r="K33" s="167"/>
      <c r="L33" s="167"/>
      <c r="M33" s="167"/>
      <c r="N33" s="168"/>
      <c r="O33" s="165"/>
      <c r="P33" s="169"/>
      <c r="Q33" s="167"/>
      <c r="R33" s="174"/>
      <c r="S33" s="174"/>
      <c r="T33" s="174"/>
      <c r="U33" s="175"/>
      <c r="V33" s="169"/>
      <c r="W33" s="167">
        <v>0.18</v>
      </c>
      <c r="X33" s="167"/>
      <c r="Y33" s="167"/>
      <c r="Z33" s="174"/>
      <c r="AA33" s="175"/>
      <c r="AB33" s="79">
        <f t="shared" si="0"/>
        <v>0.18</v>
      </c>
      <c r="AC33" s="136">
        <f t="shared" ca="1" si="1"/>
        <v>1.7</v>
      </c>
      <c r="AD33" s="137">
        <f t="shared" si="2"/>
        <v>0</v>
      </c>
      <c r="AE33" s="138">
        <f t="shared" si="3"/>
        <v>0</v>
      </c>
      <c r="AF33" s="139">
        <f t="shared" ref="AF33:AF40" ca="1" si="6">AE33+AC33</f>
        <v>3.78</v>
      </c>
    </row>
    <row r="34" spans="1:32" ht="24.95" customHeight="1">
      <c r="A34" s="520" t="s">
        <v>81</v>
      </c>
      <c r="B34" s="520"/>
      <c r="C34" s="520"/>
      <c r="D34" s="520"/>
      <c r="E34" s="164">
        <f t="shared" si="4"/>
        <v>3</v>
      </c>
      <c r="F34" s="164">
        <f t="shared" si="5"/>
        <v>21</v>
      </c>
      <c r="G34" s="26" t="s">
        <v>126</v>
      </c>
      <c r="H34" s="562"/>
      <c r="I34" s="563"/>
      <c r="J34" s="74"/>
      <c r="K34" s="74"/>
      <c r="L34" s="74"/>
      <c r="M34" s="74"/>
      <c r="N34" s="81"/>
      <c r="O34" s="83"/>
      <c r="P34" s="82">
        <v>0.01</v>
      </c>
      <c r="Q34" s="74"/>
      <c r="R34" s="114">
        <v>1.4999999999999999E-2</v>
      </c>
      <c r="S34" s="114"/>
      <c r="T34" s="114"/>
      <c r="U34" s="115"/>
      <c r="V34" s="82"/>
      <c r="W34" s="74"/>
      <c r="X34" s="74">
        <v>0.01</v>
      </c>
      <c r="Y34" s="140"/>
      <c r="Z34" s="141"/>
      <c r="AA34" s="115"/>
      <c r="AB34" s="79">
        <f t="shared" si="0"/>
        <v>2.5000000000000001E-2</v>
      </c>
      <c r="AC34" s="136">
        <f t="shared" si="1"/>
        <v>0.22</v>
      </c>
      <c r="AD34" s="137">
        <f t="shared" si="2"/>
        <v>0.01</v>
      </c>
      <c r="AE34" s="138">
        <f t="shared" si="3"/>
        <v>0.03</v>
      </c>
      <c r="AF34" s="139">
        <v>0.25</v>
      </c>
    </row>
    <row r="35" spans="1:32" ht="24.95" customHeight="1">
      <c r="A35" s="520" t="s">
        <v>142</v>
      </c>
      <c r="B35" s="520"/>
      <c r="C35" s="520"/>
      <c r="D35" s="520"/>
      <c r="E35" s="164">
        <f t="shared" si="4"/>
        <v>3</v>
      </c>
      <c r="F35" s="164">
        <f t="shared" si="5"/>
        <v>21</v>
      </c>
      <c r="G35" s="26" t="s">
        <v>126</v>
      </c>
      <c r="H35" s="562"/>
      <c r="I35" s="563"/>
      <c r="J35" s="74"/>
      <c r="K35" s="74"/>
      <c r="L35" s="74"/>
      <c r="M35" s="74"/>
      <c r="N35" s="81"/>
      <c r="O35" s="83"/>
      <c r="P35" s="82"/>
      <c r="Q35" s="74"/>
      <c r="R35" s="114"/>
      <c r="S35" s="114"/>
      <c r="T35" s="114"/>
      <c r="U35" s="115"/>
      <c r="V35" s="82">
        <v>0.02</v>
      </c>
      <c r="W35" s="74"/>
      <c r="X35" s="74"/>
      <c r="Y35" s="140"/>
      <c r="Z35" s="141"/>
      <c r="AA35" s="115"/>
      <c r="AB35" s="79">
        <f t="shared" si="0"/>
        <v>0.02</v>
      </c>
      <c r="AC35" s="136">
        <f t="shared" si="1"/>
        <v>0.28999999999999998</v>
      </c>
      <c r="AD35" s="137">
        <f t="shared" si="2"/>
        <v>0</v>
      </c>
      <c r="AE35" s="138">
        <f t="shared" si="3"/>
        <v>0</v>
      </c>
      <c r="AF35" s="139">
        <v>0.28999999999999998</v>
      </c>
    </row>
    <row r="36" spans="1:32" ht="24.95" customHeight="1">
      <c r="A36" s="520" t="s">
        <v>82</v>
      </c>
      <c r="B36" s="520"/>
      <c r="C36" s="520"/>
      <c r="D36" s="520"/>
      <c r="E36" s="164">
        <f t="shared" si="4"/>
        <v>3</v>
      </c>
      <c r="F36" s="164">
        <f t="shared" si="5"/>
        <v>21</v>
      </c>
      <c r="G36" s="26" t="s">
        <v>126</v>
      </c>
      <c r="H36" s="562"/>
      <c r="I36" s="563"/>
      <c r="J36" s="74"/>
      <c r="K36" s="74"/>
      <c r="L36" s="74"/>
      <c r="M36" s="74"/>
      <c r="N36" s="81"/>
      <c r="O36" s="34"/>
      <c r="P36" s="82"/>
      <c r="Q36" s="74">
        <v>6.0000000000000001E-3</v>
      </c>
      <c r="R36" s="114"/>
      <c r="S36" s="114"/>
      <c r="T36" s="114"/>
      <c r="U36" s="115"/>
      <c r="V36" s="82"/>
      <c r="W36" s="74"/>
      <c r="X36" s="74"/>
      <c r="Y36" s="74"/>
      <c r="Z36" s="114"/>
      <c r="AA36" s="115"/>
      <c r="AB36" s="79">
        <f t="shared" si="0"/>
        <v>6.0000000000000001E-3</v>
      </c>
      <c r="AC36" s="136">
        <f t="shared" si="1"/>
        <v>2</v>
      </c>
      <c r="AD36" s="137">
        <f t="shared" si="2"/>
        <v>0</v>
      </c>
      <c r="AE36" s="138">
        <f t="shared" si="3"/>
        <v>0</v>
      </c>
      <c r="AF36" s="139">
        <v>2</v>
      </c>
    </row>
    <row r="37" spans="1:32" ht="24.95" customHeight="1">
      <c r="A37" s="520" t="s">
        <v>88</v>
      </c>
      <c r="B37" s="520"/>
      <c r="C37" s="520"/>
      <c r="D37" s="520"/>
      <c r="E37" s="164">
        <f t="shared" si="4"/>
        <v>3</v>
      </c>
      <c r="F37" s="164">
        <f t="shared" si="5"/>
        <v>21</v>
      </c>
      <c r="G37" s="26" t="s">
        <v>126</v>
      </c>
      <c r="H37" s="562"/>
      <c r="I37" s="563"/>
      <c r="J37" s="74"/>
      <c r="K37" s="74"/>
      <c r="L37" s="74"/>
      <c r="M37" s="74"/>
      <c r="N37" s="81"/>
      <c r="O37" s="34"/>
      <c r="P37" s="82"/>
      <c r="Q37" s="74">
        <v>7.0000000000000001E-3</v>
      </c>
      <c r="R37" s="114"/>
      <c r="S37" s="114"/>
      <c r="T37" s="114"/>
      <c r="U37" s="115"/>
      <c r="V37" s="82"/>
      <c r="W37" s="74"/>
      <c r="X37" s="74"/>
      <c r="Y37" s="74"/>
      <c r="Z37" s="114"/>
      <c r="AA37" s="115"/>
      <c r="AB37" s="79">
        <f t="shared" si="0"/>
        <v>7.0000000000000001E-3</v>
      </c>
      <c r="AC37" s="136">
        <f t="shared" si="1"/>
        <v>0.25</v>
      </c>
      <c r="AD37" s="137">
        <f t="shared" si="2"/>
        <v>0</v>
      </c>
      <c r="AE37" s="138">
        <f t="shared" si="3"/>
        <v>0</v>
      </c>
      <c r="AF37" s="139">
        <v>0.25</v>
      </c>
    </row>
    <row r="38" spans="1:32" ht="24.95" customHeight="1">
      <c r="A38" s="520" t="s">
        <v>249</v>
      </c>
      <c r="B38" s="520"/>
      <c r="C38" s="520"/>
      <c r="D38" s="520"/>
      <c r="E38" s="164">
        <f t="shared" si="4"/>
        <v>3</v>
      </c>
      <c r="F38" s="164">
        <f t="shared" si="5"/>
        <v>21</v>
      </c>
      <c r="G38" s="26" t="s">
        <v>126</v>
      </c>
      <c r="H38" s="562">
        <v>8.0000000000000002E-3</v>
      </c>
      <c r="I38" s="563"/>
      <c r="J38" s="74"/>
      <c r="K38" s="74"/>
      <c r="L38" s="74"/>
      <c r="M38" s="74"/>
      <c r="N38" s="81"/>
      <c r="O38" s="34"/>
      <c r="P38" s="82"/>
      <c r="Q38" s="74"/>
      <c r="R38" s="114"/>
      <c r="S38" s="114"/>
      <c r="T38" s="114"/>
      <c r="U38" s="115"/>
      <c r="V38" s="82"/>
      <c r="W38" s="74"/>
      <c r="X38" s="74"/>
      <c r="Y38" s="74"/>
      <c r="Z38" s="114"/>
      <c r="AA38" s="115"/>
      <c r="AB38" s="79">
        <f t="shared" si="0"/>
        <v>8.0000000000000002E-3</v>
      </c>
      <c r="AC38" s="136">
        <f t="shared" si="1"/>
        <v>0.1</v>
      </c>
      <c r="AD38" s="137">
        <f t="shared" si="2"/>
        <v>0</v>
      </c>
      <c r="AE38" s="138">
        <f t="shared" si="3"/>
        <v>0</v>
      </c>
      <c r="AF38" s="139">
        <v>0.1</v>
      </c>
    </row>
    <row r="39" spans="1:32" ht="24.95" customHeight="1">
      <c r="A39" s="520" t="s">
        <v>178</v>
      </c>
      <c r="B39" s="520"/>
      <c r="C39" s="520"/>
      <c r="D39" s="520"/>
      <c r="E39" s="164">
        <f t="shared" si="4"/>
        <v>3</v>
      </c>
      <c r="F39" s="164">
        <f t="shared" si="5"/>
        <v>21</v>
      </c>
      <c r="G39" s="26" t="s">
        <v>126</v>
      </c>
      <c r="H39" s="562">
        <v>1.0999999999999999E-2</v>
      </c>
      <c r="I39" s="563"/>
      <c r="J39" s="74"/>
      <c r="K39" s="74"/>
      <c r="L39" s="74"/>
      <c r="M39" s="74"/>
      <c r="N39" s="81"/>
      <c r="O39" s="34"/>
      <c r="P39" s="82"/>
      <c r="Q39" s="74"/>
      <c r="R39" s="114"/>
      <c r="S39" s="114"/>
      <c r="T39" s="114"/>
      <c r="U39" s="115"/>
      <c r="V39" s="82"/>
      <c r="W39" s="74"/>
      <c r="X39" s="74"/>
      <c r="Y39" s="74"/>
      <c r="Z39" s="114"/>
      <c r="AA39" s="115"/>
      <c r="AB39" s="79">
        <f t="shared" si="0"/>
        <v>1.0999999999999999E-2</v>
      </c>
      <c r="AC39" s="136">
        <f t="shared" si="1"/>
        <v>0.2</v>
      </c>
      <c r="AD39" s="137">
        <f t="shared" si="2"/>
        <v>0</v>
      </c>
      <c r="AE39" s="138">
        <f t="shared" si="3"/>
        <v>0</v>
      </c>
      <c r="AF39" s="139">
        <v>0.2</v>
      </c>
    </row>
    <row r="40" spans="1:32" ht="24.95" hidden="1" customHeight="1">
      <c r="A40" s="520" t="s">
        <v>87</v>
      </c>
      <c r="B40" s="520"/>
      <c r="C40" s="520"/>
      <c r="D40" s="520"/>
      <c r="E40" s="164">
        <f t="shared" si="4"/>
        <v>3</v>
      </c>
      <c r="F40" s="164">
        <f t="shared" si="5"/>
        <v>21</v>
      </c>
      <c r="G40" s="26" t="s">
        <v>126</v>
      </c>
      <c r="H40" s="562"/>
      <c r="I40" s="563"/>
      <c r="J40" s="74"/>
      <c r="K40" s="74"/>
      <c r="L40" s="74"/>
      <c r="M40" s="74"/>
      <c r="N40" s="81"/>
      <c r="O40" s="34"/>
      <c r="P40" s="82"/>
      <c r="Q40" s="74"/>
      <c r="R40" s="114"/>
      <c r="S40" s="114"/>
      <c r="T40" s="114"/>
      <c r="U40" s="115"/>
      <c r="V40" s="82"/>
      <c r="W40" s="74"/>
      <c r="X40" s="74"/>
      <c r="Y40" s="74"/>
      <c r="Z40" s="114"/>
      <c r="AA40" s="115"/>
      <c r="AB40" s="79">
        <f t="shared" si="0"/>
        <v>0</v>
      </c>
      <c r="AC40" s="136">
        <f t="shared" ca="1" si="1"/>
        <v>1.7</v>
      </c>
      <c r="AD40" s="137">
        <f t="shared" si="2"/>
        <v>0</v>
      </c>
      <c r="AE40" s="138">
        <f t="shared" si="3"/>
        <v>0</v>
      </c>
      <c r="AF40" s="139">
        <f t="shared" ca="1" si="6"/>
        <v>0</v>
      </c>
    </row>
    <row r="41" spans="1:32" ht="24.95" customHeight="1">
      <c r="A41" s="528" t="s">
        <v>177</v>
      </c>
      <c r="B41" s="528"/>
      <c r="C41" s="528"/>
      <c r="D41" s="528"/>
      <c r="E41" s="164">
        <f t="shared" si="4"/>
        <v>3</v>
      </c>
      <c r="F41" s="164">
        <f t="shared" si="5"/>
        <v>21</v>
      </c>
      <c r="G41" s="166" t="s">
        <v>126</v>
      </c>
      <c r="H41" s="714"/>
      <c r="I41" s="715"/>
      <c r="J41" s="89"/>
      <c r="K41" s="89"/>
      <c r="L41" s="89"/>
      <c r="M41" s="89"/>
      <c r="N41" s="91"/>
      <c r="O41" s="92"/>
      <c r="P41" s="89">
        <v>1.4999999999999999E-2</v>
      </c>
      <c r="Q41" s="89"/>
      <c r="R41" s="118"/>
      <c r="S41" s="118"/>
      <c r="T41" s="118"/>
      <c r="U41" s="119"/>
      <c r="V41" s="120">
        <v>5.8999999999999997E-2</v>
      </c>
      <c r="W41" s="118"/>
      <c r="X41" s="89">
        <v>1.4999999999999999E-2</v>
      </c>
      <c r="Y41" s="142"/>
      <c r="Z41" s="143"/>
      <c r="AA41" s="119"/>
      <c r="AB41" s="79">
        <f t="shared" si="0"/>
        <v>7.3999999999999996E-2</v>
      </c>
      <c r="AC41" s="136">
        <f t="shared" si="1"/>
        <v>1.3050000000000002</v>
      </c>
      <c r="AD41" s="137">
        <f t="shared" si="2"/>
        <v>1.4999999999999999E-2</v>
      </c>
      <c r="AE41" s="138">
        <f t="shared" si="3"/>
        <v>4.4999999999999998E-2</v>
      </c>
      <c r="AF41" s="139">
        <v>1.35</v>
      </c>
    </row>
    <row r="42" spans="1:32" ht="60.75" customHeight="1">
      <c r="A42" s="39"/>
      <c r="B42" s="39"/>
      <c r="C42" s="39"/>
      <c r="D42" s="39"/>
      <c r="E42" s="39"/>
      <c r="F42" s="40"/>
      <c r="G42" s="40"/>
      <c r="H42" s="41"/>
      <c r="I42" s="41"/>
      <c r="J42" s="41"/>
      <c r="K42" s="41"/>
      <c r="L42" s="41"/>
      <c r="M42" s="41"/>
      <c r="N42" s="93"/>
      <c r="O42" s="94"/>
      <c r="P42" s="94"/>
      <c r="Q42" s="41"/>
      <c r="R42" s="41"/>
      <c r="S42" s="41"/>
      <c r="T42" s="41"/>
      <c r="U42" s="93"/>
      <c r="V42" s="93"/>
      <c r="W42" s="41"/>
      <c r="X42" s="93"/>
      <c r="Y42" s="94"/>
      <c r="Z42" s="94"/>
      <c r="AA42" s="93"/>
      <c r="AB42" s="93"/>
      <c r="AC42" s="144"/>
      <c r="AD42" s="144"/>
      <c r="AE42" s="145"/>
      <c r="AF42" s="144"/>
    </row>
    <row r="43" spans="1:32">
      <c r="A43" s="441" t="s">
        <v>37</v>
      </c>
      <c r="B43" s="441"/>
      <c r="C43" s="441"/>
      <c r="D43" s="441"/>
      <c r="E43" s="441"/>
      <c r="F43" s="441"/>
      <c r="G43" s="12" t="s">
        <v>38</v>
      </c>
      <c r="H43" s="475" t="s">
        <v>39</v>
      </c>
      <c r="I43" s="475"/>
      <c r="J43" s="475"/>
      <c r="K43" s="475"/>
      <c r="L43" s="475"/>
      <c r="M43" s="475"/>
      <c r="N43" s="475"/>
      <c r="O43" s="476" t="s">
        <v>40</v>
      </c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7"/>
      <c r="AA43" s="477"/>
      <c r="AB43" s="531" t="s">
        <v>41</v>
      </c>
      <c r="AC43" s="533"/>
      <c r="AD43" s="533"/>
      <c r="AE43" s="533"/>
      <c r="AF43" s="534"/>
    </row>
    <row r="44" spans="1:32" ht="15.75" customHeight="1">
      <c r="A44" s="441" t="s">
        <v>42</v>
      </c>
      <c r="B44" s="441"/>
      <c r="C44" s="441"/>
      <c r="D44" s="441"/>
      <c r="E44" s="12"/>
      <c r="F44" s="12" t="s">
        <v>43</v>
      </c>
      <c r="G44" s="442" t="s">
        <v>44</v>
      </c>
      <c r="H44" s="443" t="s">
        <v>45</v>
      </c>
      <c r="I44" s="444"/>
      <c r="J44" s="444"/>
      <c r="K44" s="445"/>
      <c r="L44" s="445"/>
      <c r="M44" s="445"/>
      <c r="N44" s="57" t="s">
        <v>46</v>
      </c>
      <c r="O44" s="443" t="s">
        <v>47</v>
      </c>
      <c r="P44" s="538"/>
      <c r="Q44" s="444"/>
      <c r="R44" s="445"/>
      <c r="S44" s="445"/>
      <c r="T44" s="445"/>
      <c r="U44" s="446"/>
      <c r="V44" s="447" t="s">
        <v>48</v>
      </c>
      <c r="W44" s="606"/>
      <c r="X44" s="723" t="str">
        <f>X19</f>
        <v>Сотрудники</v>
      </c>
      <c r="Y44" s="689"/>
      <c r="Z44" s="865"/>
      <c r="AA44" s="865"/>
      <c r="AB44" s="568"/>
      <c r="AC44" s="536"/>
      <c r="AD44" s="536"/>
      <c r="AE44" s="536"/>
      <c r="AF44" s="537"/>
    </row>
    <row r="45" spans="1:32">
      <c r="A45" s="542"/>
      <c r="B45" s="542"/>
      <c r="C45" s="542"/>
      <c r="D45" s="542"/>
      <c r="E45" s="15"/>
      <c r="F45" s="15"/>
      <c r="G45" s="442"/>
      <c r="H45" s="469"/>
      <c r="I45" s="441"/>
      <c r="J45" s="441"/>
      <c r="K45" s="470"/>
      <c r="L45" s="470"/>
      <c r="M45" s="470"/>
      <c r="N45" s="60"/>
      <c r="O45" s="469"/>
      <c r="P45" s="543"/>
      <c r="Q45" s="441"/>
      <c r="R45" s="470"/>
      <c r="S45" s="470"/>
      <c r="T45" s="470"/>
      <c r="U45" s="471"/>
      <c r="V45" s="472"/>
      <c r="W45" s="605"/>
      <c r="X45" s="724"/>
      <c r="Y45" s="566"/>
      <c r="Z45" s="567"/>
      <c r="AA45" s="567"/>
      <c r="AB45" s="876" t="s">
        <v>50</v>
      </c>
      <c r="AC45" s="479"/>
      <c r="AD45" s="479"/>
      <c r="AE45" s="479"/>
      <c r="AF45" s="877"/>
    </row>
    <row r="46" spans="1:32" ht="23.25" customHeight="1">
      <c r="A46" s="852"/>
      <c r="B46" s="656"/>
      <c r="C46" s="656"/>
      <c r="D46" s="656"/>
      <c r="E46" s="17"/>
      <c r="F46" s="15"/>
      <c r="G46" s="15"/>
      <c r="H46" s="489" t="str">
        <f>H21</f>
        <v>Каша "Дружба"</v>
      </c>
      <c r="I46" s="491"/>
      <c r="J46" s="539" t="str">
        <f>J21</f>
        <v>Бутерброд с маслом</v>
      </c>
      <c r="K46" s="539" t="str">
        <f>K21</f>
        <v>Чай с сахаром</v>
      </c>
      <c r="L46" s="539"/>
      <c r="M46" s="539">
        <f t="shared" ref="M46:X46" si="7">M21</f>
        <v>0</v>
      </c>
      <c r="N46" s="633" t="str">
        <f t="shared" si="7"/>
        <v>Яблоко</v>
      </c>
      <c r="O46" s="514" t="str">
        <f t="shared" si="7"/>
        <v>Салат из капусты белокачанной с морковью</v>
      </c>
      <c r="P46" s="491" t="str">
        <f t="shared" si="7"/>
        <v>Суп лапша домашняя с курицей</v>
      </c>
      <c r="Q46" s="726" t="str">
        <f t="shared" si="7"/>
        <v>Шницель из мяса</v>
      </c>
      <c r="R46" s="491" t="str">
        <f t="shared" si="7"/>
        <v>Овощи, припущенные в сметане</v>
      </c>
      <c r="S46" s="491" t="str">
        <f t="shared" si="7"/>
        <v>Компот из кураги</v>
      </c>
      <c r="T46" s="726" t="str">
        <f t="shared" si="7"/>
        <v>Хлеб ржаной</v>
      </c>
      <c r="U46" s="897">
        <f t="shared" si="7"/>
        <v>0</v>
      </c>
      <c r="V46" s="684" t="str">
        <f t="shared" si="7"/>
        <v>Макароны с сыром</v>
      </c>
      <c r="W46" s="684" t="str">
        <f t="shared" si="7"/>
        <v>Молоко</v>
      </c>
      <c r="X46" s="667" t="str">
        <f t="shared" si="7"/>
        <v>Суп лапша домашняя с курицей</v>
      </c>
      <c r="Y46" s="667" t="str">
        <f>S46</f>
        <v>Компот из кураги</v>
      </c>
      <c r="Z46" s="667" t="str">
        <f>Z21</f>
        <v>Хлеб ржаной</v>
      </c>
      <c r="AA46" s="667">
        <f>AA21</f>
        <v>0</v>
      </c>
      <c r="AB46" s="499" t="s">
        <v>63</v>
      </c>
      <c r="AC46" s="499"/>
      <c r="AD46" s="500"/>
      <c r="AE46" s="500"/>
      <c r="AF46" s="501"/>
    </row>
    <row r="47" spans="1:32" ht="39.950000000000003" customHeight="1">
      <c r="A47" s="853"/>
      <c r="B47" s="854"/>
      <c r="C47" s="854"/>
      <c r="D47" s="854"/>
      <c r="E47" s="5"/>
      <c r="F47" s="42"/>
      <c r="G47" s="42"/>
      <c r="H47" s="489"/>
      <c r="I47" s="491"/>
      <c r="J47" s="540"/>
      <c r="K47" s="540"/>
      <c r="L47" s="540"/>
      <c r="M47" s="540"/>
      <c r="N47" s="633"/>
      <c r="O47" s="514"/>
      <c r="P47" s="491"/>
      <c r="Q47" s="726"/>
      <c r="R47" s="491"/>
      <c r="S47" s="491"/>
      <c r="T47" s="726"/>
      <c r="U47" s="897"/>
      <c r="V47" s="684"/>
      <c r="W47" s="684"/>
      <c r="X47" s="667"/>
      <c r="Y47" s="667"/>
      <c r="Z47" s="667"/>
      <c r="AA47" s="667"/>
      <c r="AB47" s="505" t="s">
        <v>64</v>
      </c>
      <c r="AC47" s="506"/>
      <c r="AD47" s="507" t="s">
        <v>65</v>
      </c>
      <c r="AE47" s="508"/>
      <c r="AF47" s="509" t="s">
        <v>66</v>
      </c>
    </row>
    <row r="48" spans="1:32" ht="62.25" customHeight="1">
      <c r="A48" s="856"/>
      <c r="B48" s="857"/>
      <c r="C48" s="857"/>
      <c r="D48" s="857"/>
      <c r="E48" s="20"/>
      <c r="F48" s="43"/>
      <c r="G48" s="43"/>
      <c r="H48" s="489"/>
      <c r="I48" s="491"/>
      <c r="J48" s="541"/>
      <c r="K48" s="541"/>
      <c r="L48" s="541"/>
      <c r="M48" s="541"/>
      <c r="N48" s="633"/>
      <c r="O48" s="514"/>
      <c r="P48" s="491"/>
      <c r="Q48" s="726"/>
      <c r="R48" s="491"/>
      <c r="S48" s="491"/>
      <c r="T48" s="726"/>
      <c r="U48" s="897"/>
      <c r="V48" s="684"/>
      <c r="W48" s="684"/>
      <c r="X48" s="667"/>
      <c r="Y48" s="667"/>
      <c r="Z48" s="667"/>
      <c r="AA48" s="667"/>
      <c r="AB48" s="124" t="s">
        <v>67</v>
      </c>
      <c r="AC48" s="124" t="s">
        <v>68</v>
      </c>
      <c r="AD48" s="124" t="s">
        <v>69</v>
      </c>
      <c r="AE48" s="124" t="s">
        <v>70</v>
      </c>
      <c r="AF48" s="508"/>
    </row>
    <row r="49" spans="1:32">
      <c r="A49" s="858">
        <v>1</v>
      </c>
      <c r="B49" s="858"/>
      <c r="C49" s="858"/>
      <c r="D49" s="858"/>
      <c r="E49" s="21"/>
      <c r="F49" s="22"/>
      <c r="G49" s="23" t="s">
        <v>71</v>
      </c>
      <c r="H49" s="859">
        <v>3</v>
      </c>
      <c r="I49" s="860"/>
      <c r="J49" s="62">
        <v>4</v>
      </c>
      <c r="K49" s="107">
        <v>5</v>
      </c>
      <c r="L49" s="107">
        <v>6</v>
      </c>
      <c r="M49" s="107">
        <v>7</v>
      </c>
      <c r="N49" s="107">
        <v>8</v>
      </c>
      <c r="O49" s="107">
        <v>9</v>
      </c>
      <c r="P49" s="107">
        <v>10</v>
      </c>
      <c r="Q49" s="107">
        <v>11</v>
      </c>
      <c r="R49" s="107">
        <v>12</v>
      </c>
      <c r="S49" s="107">
        <v>13</v>
      </c>
      <c r="T49" s="107">
        <v>14</v>
      </c>
      <c r="U49" s="107">
        <v>15</v>
      </c>
      <c r="V49" s="107">
        <v>16</v>
      </c>
      <c r="W49" s="107">
        <v>17</v>
      </c>
      <c r="X49" s="107">
        <v>18</v>
      </c>
      <c r="Y49" s="107">
        <v>19</v>
      </c>
      <c r="Z49" s="107">
        <v>20</v>
      </c>
      <c r="AA49" s="107">
        <v>21</v>
      </c>
      <c r="AB49" s="62">
        <v>22</v>
      </c>
      <c r="AC49" s="62">
        <v>23</v>
      </c>
      <c r="AD49" s="62">
        <v>24</v>
      </c>
      <c r="AE49" s="62">
        <v>25</v>
      </c>
      <c r="AF49" s="62">
        <v>26</v>
      </c>
    </row>
    <row r="50" spans="1:32" ht="15.75">
      <c r="A50" s="524" t="s">
        <v>72</v>
      </c>
      <c r="B50" s="524"/>
      <c r="C50" s="524"/>
      <c r="D50" s="524"/>
      <c r="E50" s="25">
        <f>I14</f>
        <v>3</v>
      </c>
      <c r="F50" s="25">
        <f>I13</f>
        <v>21</v>
      </c>
      <c r="G50" s="26" t="s">
        <v>126</v>
      </c>
      <c r="H50" s="861"/>
      <c r="I50" s="862"/>
      <c r="J50" s="66"/>
      <c r="K50" s="96"/>
      <c r="L50" s="96"/>
      <c r="M50" s="96"/>
      <c r="N50" s="68"/>
      <c r="O50" s="27"/>
      <c r="P50" s="69"/>
      <c r="Q50" s="66"/>
      <c r="R50" s="96"/>
      <c r="S50" s="96"/>
      <c r="T50" s="96"/>
      <c r="U50" s="109"/>
      <c r="V50" s="27"/>
      <c r="W50" s="96"/>
      <c r="X50" s="27"/>
      <c r="Y50" s="66"/>
      <c r="Z50" s="96"/>
      <c r="AA50" s="96"/>
      <c r="AB50" s="146"/>
      <c r="AC50" s="126"/>
      <c r="AD50" s="127"/>
      <c r="AE50" s="128"/>
      <c r="AF50" s="129"/>
    </row>
    <row r="51" spans="1:32" ht="21.75" customHeight="1">
      <c r="A51" s="525" t="s">
        <v>74</v>
      </c>
      <c r="B51" s="525"/>
      <c r="C51" s="525"/>
      <c r="D51" s="525"/>
      <c r="E51" s="44"/>
      <c r="F51" s="44"/>
      <c r="G51" s="30" t="s">
        <v>126</v>
      </c>
      <c r="H51" s="863"/>
      <c r="I51" s="864"/>
      <c r="J51" s="70"/>
      <c r="K51" s="110"/>
      <c r="L51" s="110"/>
      <c r="M51" s="110"/>
      <c r="N51" s="72"/>
      <c r="O51" s="31"/>
      <c r="P51" s="73"/>
      <c r="Q51" s="70"/>
      <c r="R51" s="110"/>
      <c r="S51" s="110"/>
      <c r="T51" s="110"/>
      <c r="U51" s="111"/>
      <c r="V51" s="31"/>
      <c r="W51" s="177"/>
      <c r="X51" s="178"/>
      <c r="Y51" s="70"/>
      <c r="Z51" s="110"/>
      <c r="AA51" s="110"/>
      <c r="AB51" s="31"/>
      <c r="AC51" s="131"/>
      <c r="AD51" s="132"/>
      <c r="AE51" s="133"/>
      <c r="AF51" s="147"/>
    </row>
    <row r="52" spans="1:32" ht="24.95" customHeight="1">
      <c r="A52" s="520" t="s">
        <v>89</v>
      </c>
      <c r="B52" s="520"/>
      <c r="C52" s="520"/>
      <c r="D52" s="520"/>
      <c r="E52" s="25">
        <f>E50</f>
        <v>3</v>
      </c>
      <c r="F52" s="33">
        <f>F50</f>
        <v>21</v>
      </c>
      <c r="G52" s="26" t="s">
        <v>126</v>
      </c>
      <c r="H52" s="562">
        <v>2E-3</v>
      </c>
      <c r="I52" s="563"/>
      <c r="J52" s="74"/>
      <c r="K52" s="114">
        <v>1.2E-2</v>
      </c>
      <c r="L52" s="114"/>
      <c r="M52" s="114"/>
      <c r="N52" s="81"/>
      <c r="O52" s="34"/>
      <c r="P52" s="82"/>
      <c r="Q52" s="74"/>
      <c r="R52" s="114"/>
      <c r="S52" s="114">
        <v>5.0000000000000001E-3</v>
      </c>
      <c r="T52" s="114"/>
      <c r="U52" s="115"/>
      <c r="V52" s="34"/>
      <c r="W52" s="74">
        <v>5.0000000000000001E-3</v>
      </c>
      <c r="X52" s="74"/>
      <c r="Y52" s="114">
        <v>5.0000000000000001E-3</v>
      </c>
      <c r="Z52" s="114"/>
      <c r="AA52" s="114"/>
      <c r="AB52" s="34">
        <f>SUM(H52:W52)</f>
        <v>2.4E-2</v>
      </c>
      <c r="AC52" s="148">
        <f>AF52-AE52</f>
        <v>0.53500000000000003</v>
      </c>
      <c r="AD52" s="137">
        <f>SUM(X52:Z52)</f>
        <v>5.0000000000000001E-3</v>
      </c>
      <c r="AE52" s="138">
        <f>AD52*E52</f>
        <v>1.4999999999999999E-2</v>
      </c>
      <c r="AF52" s="139">
        <v>0.55000000000000004</v>
      </c>
    </row>
    <row r="53" spans="1:32" ht="24.95" hidden="1" customHeight="1">
      <c r="A53" s="515" t="s">
        <v>220</v>
      </c>
      <c r="B53" s="515"/>
      <c r="C53" s="515"/>
      <c r="D53" s="515"/>
      <c r="E53" s="25">
        <f>E50</f>
        <v>3</v>
      </c>
      <c r="F53" s="33">
        <f>F50</f>
        <v>21</v>
      </c>
      <c r="G53" s="26" t="s">
        <v>126</v>
      </c>
      <c r="H53" s="680"/>
      <c r="I53" s="681"/>
      <c r="J53" s="75"/>
      <c r="K53" s="112"/>
      <c r="L53" s="112"/>
      <c r="M53" s="112"/>
      <c r="N53" s="77"/>
      <c r="O53" s="78"/>
      <c r="P53" s="79"/>
      <c r="Q53" s="75"/>
      <c r="R53" s="112"/>
      <c r="S53" s="112"/>
      <c r="T53" s="112"/>
      <c r="U53" s="113"/>
      <c r="V53" s="78"/>
      <c r="W53" s="74"/>
      <c r="X53" s="74"/>
      <c r="Y53" s="112"/>
      <c r="Z53" s="112"/>
      <c r="AA53" s="112"/>
      <c r="AB53" s="34">
        <f t="shared" ref="AB53:AB65" si="8">SUM(H53:W53)</f>
        <v>0</v>
      </c>
      <c r="AC53" s="148">
        <f t="shared" ref="AC53:AC65" ca="1" si="9">AF53-AE53</f>
        <v>0.53500000000000003</v>
      </c>
      <c r="AD53" s="137">
        <f t="shared" ref="AD53:AD65" si="10">SUM(X53:Z53)</f>
        <v>0</v>
      </c>
      <c r="AE53" s="138">
        <f t="shared" ref="AE53:AE65" si="11">AD53*E53</f>
        <v>0</v>
      </c>
      <c r="AF53" s="139">
        <f t="shared" ref="AF53:AF62" ca="1" si="12">AE53+AC53</f>
        <v>0</v>
      </c>
    </row>
    <row r="54" spans="1:32" ht="24.95" customHeight="1">
      <c r="A54" s="515" t="s">
        <v>93</v>
      </c>
      <c r="B54" s="515"/>
      <c r="C54" s="515"/>
      <c r="D54" s="515"/>
      <c r="E54" s="25">
        <f>E52</f>
        <v>3</v>
      </c>
      <c r="F54" s="33">
        <f>F52</f>
        <v>21</v>
      </c>
      <c r="G54" s="26" t="s">
        <v>126</v>
      </c>
      <c r="H54" s="680"/>
      <c r="I54" s="681"/>
      <c r="J54" s="75"/>
      <c r="K54" s="112"/>
      <c r="L54" s="112"/>
      <c r="M54" s="112"/>
      <c r="N54" s="77"/>
      <c r="O54" s="78"/>
      <c r="P54" s="79"/>
      <c r="Q54" s="75"/>
      <c r="R54" s="112"/>
      <c r="S54" s="112">
        <v>1.4999999999999999E-2</v>
      </c>
      <c r="T54" s="112"/>
      <c r="U54" s="113"/>
      <c r="V54" s="78"/>
      <c r="W54" s="74"/>
      <c r="X54" s="74"/>
      <c r="Y54" s="112">
        <v>1.4999999999999999E-2</v>
      </c>
      <c r="Z54" s="112"/>
      <c r="AA54" s="112"/>
      <c r="AB54" s="34">
        <f t="shared" si="8"/>
        <v>1.4999999999999999E-2</v>
      </c>
      <c r="AC54" s="148">
        <f t="shared" si="9"/>
        <v>0.30499999999999999</v>
      </c>
      <c r="AD54" s="137">
        <f t="shared" si="10"/>
        <v>1.4999999999999999E-2</v>
      </c>
      <c r="AE54" s="138">
        <f t="shared" si="11"/>
        <v>4.4999999999999998E-2</v>
      </c>
      <c r="AF54" s="139">
        <v>0.35</v>
      </c>
    </row>
    <row r="55" spans="1:32" ht="24.95" customHeight="1">
      <c r="A55" s="520" t="s">
        <v>94</v>
      </c>
      <c r="B55" s="520"/>
      <c r="C55" s="520"/>
      <c r="D55" s="520"/>
      <c r="E55" s="25">
        <f>E54</f>
        <v>3</v>
      </c>
      <c r="F55" s="33">
        <f>F54</f>
        <v>21</v>
      </c>
      <c r="G55" s="26" t="s">
        <v>126</v>
      </c>
      <c r="H55" s="562"/>
      <c r="I55" s="563"/>
      <c r="J55" s="74"/>
      <c r="K55" s="114"/>
      <c r="L55" s="114"/>
      <c r="M55" s="114"/>
      <c r="N55" s="81"/>
      <c r="O55" s="34"/>
      <c r="P55" s="82">
        <v>0.05</v>
      </c>
      <c r="Q55" s="74"/>
      <c r="R55" s="114">
        <v>7.2999999999999995E-2</v>
      </c>
      <c r="S55" s="114"/>
      <c r="T55" s="114"/>
      <c r="U55" s="115"/>
      <c r="V55" s="34"/>
      <c r="W55" s="74"/>
      <c r="X55" s="74">
        <v>0.05</v>
      </c>
      <c r="Y55" s="114"/>
      <c r="Z55" s="114"/>
      <c r="AA55" s="114"/>
      <c r="AB55" s="34">
        <f t="shared" si="8"/>
        <v>0.123</v>
      </c>
      <c r="AC55" s="148">
        <f t="shared" si="9"/>
        <v>2.65</v>
      </c>
      <c r="AD55" s="137">
        <f t="shared" si="10"/>
        <v>0.05</v>
      </c>
      <c r="AE55" s="138">
        <f t="shared" si="11"/>
        <v>0.15000000000000002</v>
      </c>
      <c r="AF55" s="139">
        <v>2.8</v>
      </c>
    </row>
    <row r="56" spans="1:32" ht="24.95" customHeight="1">
      <c r="A56" s="520" t="s">
        <v>180</v>
      </c>
      <c r="B56" s="520"/>
      <c r="C56" s="520"/>
      <c r="D56" s="520"/>
      <c r="E56" s="25">
        <f t="shared" ref="E56:E65" si="13">E55</f>
        <v>3</v>
      </c>
      <c r="F56" s="33">
        <f t="shared" ref="F56:F65" si="14">F55</f>
        <v>21</v>
      </c>
      <c r="G56" s="26" t="s">
        <v>126</v>
      </c>
      <c r="H56" s="562"/>
      <c r="I56" s="563"/>
      <c r="J56" s="74"/>
      <c r="K56" s="114"/>
      <c r="L56" s="114"/>
      <c r="M56" s="114"/>
      <c r="N56" s="81"/>
      <c r="O56" s="34">
        <v>9.8000000000000004E-2</v>
      </c>
      <c r="P56" s="82"/>
      <c r="Q56" s="74"/>
      <c r="R56" s="114">
        <v>6.3E-2</v>
      </c>
      <c r="S56" s="114"/>
      <c r="T56" s="114"/>
      <c r="U56" s="115"/>
      <c r="V56" s="34"/>
      <c r="W56" s="74"/>
      <c r="X56" s="74"/>
      <c r="Y56" s="114"/>
      <c r="Z56" s="114"/>
      <c r="AA56" s="114"/>
      <c r="AB56" s="34">
        <f t="shared" si="8"/>
        <v>0.161</v>
      </c>
      <c r="AC56" s="148">
        <f t="shared" si="9"/>
        <v>3.3</v>
      </c>
      <c r="AD56" s="137">
        <f t="shared" si="10"/>
        <v>0</v>
      </c>
      <c r="AE56" s="138">
        <f t="shared" si="11"/>
        <v>0</v>
      </c>
      <c r="AF56" s="139">
        <v>3.3</v>
      </c>
    </row>
    <row r="57" spans="1:32" ht="24.95" customHeight="1">
      <c r="A57" s="520" t="s">
        <v>96</v>
      </c>
      <c r="B57" s="520"/>
      <c r="C57" s="520"/>
      <c r="D57" s="520"/>
      <c r="E57" s="25">
        <f t="shared" si="13"/>
        <v>3</v>
      </c>
      <c r="F57" s="33">
        <f t="shared" si="14"/>
        <v>21</v>
      </c>
      <c r="G57" s="26" t="s">
        <v>126</v>
      </c>
      <c r="H57" s="562"/>
      <c r="I57" s="563"/>
      <c r="J57" s="74"/>
      <c r="K57" s="114"/>
      <c r="L57" s="114"/>
      <c r="M57" s="114"/>
      <c r="N57" s="81"/>
      <c r="O57" s="34"/>
      <c r="P57" s="82">
        <v>8.0000000000000002E-3</v>
      </c>
      <c r="Q57" s="74">
        <v>7.0000000000000001E-3</v>
      </c>
      <c r="R57" s="114"/>
      <c r="S57" s="114"/>
      <c r="T57" s="114"/>
      <c r="U57" s="115"/>
      <c r="V57" s="34"/>
      <c r="W57" s="74"/>
      <c r="X57" s="74">
        <v>8.0000000000000002E-3</v>
      </c>
      <c r="Y57" s="114"/>
      <c r="Z57" s="114"/>
      <c r="AA57" s="114"/>
      <c r="AB57" s="34">
        <f t="shared" si="8"/>
        <v>1.4999999999999999E-2</v>
      </c>
      <c r="AC57" s="148">
        <f t="shared" si="9"/>
        <v>0.51600000000000001</v>
      </c>
      <c r="AD57" s="137">
        <f t="shared" si="10"/>
        <v>8.0000000000000002E-3</v>
      </c>
      <c r="AE57" s="138">
        <f t="shared" si="11"/>
        <v>2.4E-2</v>
      </c>
      <c r="AF57" s="139">
        <v>0.54</v>
      </c>
    </row>
    <row r="58" spans="1:32" ht="24.95" customHeight="1">
      <c r="A58" s="520" t="s">
        <v>97</v>
      </c>
      <c r="B58" s="520"/>
      <c r="C58" s="520"/>
      <c r="D58" s="520"/>
      <c r="E58" s="25">
        <f t="shared" si="13"/>
        <v>3</v>
      </c>
      <c r="F58" s="33">
        <f t="shared" si="14"/>
        <v>21</v>
      </c>
      <c r="G58" s="26" t="s">
        <v>126</v>
      </c>
      <c r="H58" s="562"/>
      <c r="I58" s="563"/>
      <c r="J58" s="74"/>
      <c r="K58" s="114"/>
      <c r="L58" s="114"/>
      <c r="M58" s="114"/>
      <c r="N58" s="81"/>
      <c r="O58" s="34">
        <v>8.0000000000000002E-3</v>
      </c>
      <c r="P58" s="82">
        <v>0.01</v>
      </c>
      <c r="Q58" s="74"/>
      <c r="R58" s="114">
        <v>6.9000000000000006E-2</v>
      </c>
      <c r="S58" s="114"/>
      <c r="T58" s="114"/>
      <c r="U58" s="115"/>
      <c r="V58" s="34"/>
      <c r="W58" s="74"/>
      <c r="X58" s="74">
        <v>0.01</v>
      </c>
      <c r="Y58" s="114"/>
      <c r="Z58" s="114"/>
      <c r="AA58" s="114"/>
      <c r="AB58" s="34">
        <f t="shared" si="8"/>
        <v>8.7000000000000008E-2</v>
      </c>
      <c r="AC58" s="148">
        <f t="shared" si="9"/>
        <v>1.77</v>
      </c>
      <c r="AD58" s="137">
        <f t="shared" si="10"/>
        <v>0.01</v>
      </c>
      <c r="AE58" s="138">
        <f t="shared" si="11"/>
        <v>0.03</v>
      </c>
      <c r="AF58" s="139">
        <v>1.8</v>
      </c>
    </row>
    <row r="59" spans="1:32" ht="24.95" customHeight="1">
      <c r="A59" s="520" t="s">
        <v>181</v>
      </c>
      <c r="B59" s="520"/>
      <c r="C59" s="520"/>
      <c r="D59" s="520"/>
      <c r="E59" s="25">
        <f t="shared" si="13"/>
        <v>3</v>
      </c>
      <c r="F59" s="33">
        <f t="shared" si="14"/>
        <v>21</v>
      </c>
      <c r="G59" s="26" t="s">
        <v>126</v>
      </c>
      <c r="H59" s="562"/>
      <c r="I59" s="563"/>
      <c r="J59" s="74"/>
      <c r="K59" s="114"/>
      <c r="L59" s="114"/>
      <c r="M59" s="114"/>
      <c r="N59" s="81"/>
      <c r="O59" s="34"/>
      <c r="P59" s="82"/>
      <c r="Q59" s="74"/>
      <c r="R59" s="114">
        <v>3.9E-2</v>
      </c>
      <c r="S59" s="114"/>
      <c r="T59" s="114"/>
      <c r="U59" s="115"/>
      <c r="V59" s="34"/>
      <c r="W59" s="114"/>
      <c r="X59" s="34"/>
      <c r="Y59" s="114"/>
      <c r="Z59" s="114"/>
      <c r="AA59" s="114"/>
      <c r="AB59" s="34">
        <f t="shared" si="8"/>
        <v>3.9E-2</v>
      </c>
      <c r="AC59" s="148">
        <f t="shared" si="9"/>
        <v>0.4</v>
      </c>
      <c r="AD59" s="137">
        <f t="shared" si="10"/>
        <v>0</v>
      </c>
      <c r="AE59" s="138">
        <f t="shared" si="11"/>
        <v>0</v>
      </c>
      <c r="AF59" s="139">
        <v>0.4</v>
      </c>
    </row>
    <row r="60" spans="1:32" ht="25.5" customHeight="1">
      <c r="A60" s="520" t="s">
        <v>221</v>
      </c>
      <c r="B60" s="520"/>
      <c r="C60" s="520"/>
      <c r="D60" s="520"/>
      <c r="E60" s="25">
        <f t="shared" si="13"/>
        <v>3</v>
      </c>
      <c r="F60" s="33">
        <f t="shared" si="14"/>
        <v>21</v>
      </c>
      <c r="G60" s="26" t="s">
        <v>126</v>
      </c>
      <c r="H60" s="562"/>
      <c r="I60" s="563"/>
      <c r="J60" s="74"/>
      <c r="K60" s="114"/>
      <c r="L60" s="114"/>
      <c r="M60" s="114"/>
      <c r="N60" s="81"/>
      <c r="O60" s="34">
        <v>6.0000000000000001E-3</v>
      </c>
      <c r="P60" s="82"/>
      <c r="Q60" s="74"/>
      <c r="R60" s="114"/>
      <c r="S60" s="114"/>
      <c r="T60" s="114"/>
      <c r="U60" s="115"/>
      <c r="V60" s="34"/>
      <c r="W60" s="114"/>
      <c r="X60" s="34"/>
      <c r="Y60" s="114"/>
      <c r="Z60" s="114"/>
      <c r="AA60" s="114"/>
      <c r="AB60" s="34">
        <f t="shared" si="8"/>
        <v>6.0000000000000001E-3</v>
      </c>
      <c r="AC60" s="148">
        <f t="shared" si="9"/>
        <v>0.18</v>
      </c>
      <c r="AD60" s="137">
        <f t="shared" si="10"/>
        <v>0</v>
      </c>
      <c r="AE60" s="138">
        <f t="shared" si="11"/>
        <v>0</v>
      </c>
      <c r="AF60" s="139">
        <v>0.18</v>
      </c>
    </row>
    <row r="61" spans="1:32" ht="29.25" customHeight="1">
      <c r="A61" s="520" t="s">
        <v>101</v>
      </c>
      <c r="B61" s="520"/>
      <c r="C61" s="520"/>
      <c r="D61" s="520"/>
      <c r="E61" s="25">
        <f t="shared" si="13"/>
        <v>3</v>
      </c>
      <c r="F61" s="33">
        <f t="shared" si="14"/>
        <v>21</v>
      </c>
      <c r="G61" s="26" t="s">
        <v>126</v>
      </c>
      <c r="H61" s="562"/>
      <c r="I61" s="563"/>
      <c r="J61" s="85"/>
      <c r="K61" s="116"/>
      <c r="L61" s="116"/>
      <c r="M61" s="116"/>
      <c r="N61" s="81">
        <v>0.1</v>
      </c>
      <c r="O61" s="34"/>
      <c r="P61" s="82"/>
      <c r="Q61" s="74"/>
      <c r="R61" s="114"/>
      <c r="S61" s="114"/>
      <c r="T61" s="114"/>
      <c r="U61" s="115"/>
      <c r="V61" s="34"/>
      <c r="W61" s="114"/>
      <c r="X61" s="34"/>
      <c r="Y61" s="114"/>
      <c r="Z61" s="114"/>
      <c r="AA61" s="115"/>
      <c r="AB61" s="34">
        <f t="shared" si="8"/>
        <v>0.1</v>
      </c>
      <c r="AC61" s="148">
        <f t="shared" si="9"/>
        <v>2.5</v>
      </c>
      <c r="AD61" s="137">
        <f t="shared" si="10"/>
        <v>0</v>
      </c>
      <c r="AE61" s="138">
        <f t="shared" si="11"/>
        <v>0</v>
      </c>
      <c r="AF61" s="139">
        <v>2.5</v>
      </c>
    </row>
    <row r="62" spans="1:32" ht="24.95" hidden="1" customHeight="1">
      <c r="A62" s="550" t="s">
        <v>115</v>
      </c>
      <c r="B62" s="550"/>
      <c r="C62" s="550"/>
      <c r="D62" s="550"/>
      <c r="E62" s="25">
        <f t="shared" si="13"/>
        <v>3</v>
      </c>
      <c r="F62" s="33">
        <f t="shared" si="14"/>
        <v>21</v>
      </c>
      <c r="G62" s="45" t="s">
        <v>126</v>
      </c>
      <c r="H62" s="883"/>
      <c r="I62" s="884"/>
      <c r="J62" s="85"/>
      <c r="K62" s="116"/>
      <c r="L62" s="116"/>
      <c r="M62" s="116"/>
      <c r="N62" s="91">
        <v>0.1</v>
      </c>
      <c r="O62" s="38"/>
      <c r="P62" s="120"/>
      <c r="Q62" s="89"/>
      <c r="R62" s="118"/>
      <c r="S62" s="118"/>
      <c r="T62" s="118"/>
      <c r="U62" s="119"/>
      <c r="V62" s="38"/>
      <c r="W62" s="118"/>
      <c r="X62" s="38"/>
      <c r="Y62" s="118"/>
      <c r="Z62" s="118"/>
      <c r="AA62" s="118"/>
      <c r="AB62" s="34">
        <f t="shared" si="8"/>
        <v>0.1</v>
      </c>
      <c r="AC62" s="148">
        <f t="shared" ca="1" si="9"/>
        <v>0.53500000000000003</v>
      </c>
      <c r="AD62" s="137">
        <f t="shared" si="10"/>
        <v>0</v>
      </c>
      <c r="AE62" s="138">
        <f t="shared" si="11"/>
        <v>0</v>
      </c>
      <c r="AF62" s="139">
        <f t="shared" ca="1" si="12"/>
        <v>2.1</v>
      </c>
    </row>
    <row r="63" spans="1:32" ht="24.95" customHeight="1">
      <c r="A63" s="554" t="s">
        <v>102</v>
      </c>
      <c r="B63" s="555"/>
      <c r="C63" s="555"/>
      <c r="D63" s="555"/>
      <c r="E63" s="25">
        <f t="shared" si="13"/>
        <v>3</v>
      </c>
      <c r="F63" s="33">
        <f t="shared" si="14"/>
        <v>21</v>
      </c>
      <c r="G63" s="149" t="s">
        <v>126</v>
      </c>
      <c r="H63" s="885"/>
      <c r="I63" s="886"/>
      <c r="J63" s="154">
        <v>0.04</v>
      </c>
      <c r="K63" s="170"/>
      <c r="L63" s="170"/>
      <c r="M63" s="171"/>
      <c r="N63" s="77"/>
      <c r="O63" s="78"/>
      <c r="P63" s="79"/>
      <c r="Q63" s="75"/>
      <c r="R63" s="112"/>
      <c r="S63" s="112"/>
      <c r="T63" s="112"/>
      <c r="U63" s="113"/>
      <c r="V63" s="78"/>
      <c r="W63" s="112"/>
      <c r="X63" s="78"/>
      <c r="Y63" s="112"/>
      <c r="Z63" s="112"/>
      <c r="AA63" s="112"/>
      <c r="AB63" s="34">
        <f t="shared" si="8"/>
        <v>0.04</v>
      </c>
      <c r="AC63" s="148">
        <f t="shared" si="9"/>
        <v>0.9</v>
      </c>
      <c r="AD63" s="137">
        <f t="shared" si="10"/>
        <v>0</v>
      </c>
      <c r="AE63" s="138">
        <f t="shared" si="11"/>
        <v>0</v>
      </c>
      <c r="AF63" s="139">
        <v>0.9</v>
      </c>
    </row>
    <row r="64" spans="1:32" ht="24.95" customHeight="1">
      <c r="A64" s="558" t="s">
        <v>60</v>
      </c>
      <c r="B64" s="520"/>
      <c r="C64" s="520"/>
      <c r="D64" s="520"/>
      <c r="E64" s="25">
        <f t="shared" si="13"/>
        <v>3</v>
      </c>
      <c r="F64" s="33">
        <f t="shared" si="14"/>
        <v>21</v>
      </c>
      <c r="G64" s="37" t="s">
        <v>126</v>
      </c>
      <c r="H64" s="562"/>
      <c r="I64" s="563"/>
      <c r="J64" s="74"/>
      <c r="K64" s="114"/>
      <c r="L64" s="114"/>
      <c r="M64" s="115"/>
      <c r="N64" s="81"/>
      <c r="O64" s="34"/>
      <c r="P64" s="74"/>
      <c r="Q64" s="74"/>
      <c r="R64" s="114"/>
      <c r="S64" s="114"/>
      <c r="T64" s="114">
        <v>0.04</v>
      </c>
      <c r="U64" s="115"/>
      <c r="V64" s="34"/>
      <c r="W64" s="114"/>
      <c r="X64" s="34"/>
      <c r="Y64" s="114"/>
      <c r="Z64" s="114">
        <v>0.05</v>
      </c>
      <c r="AA64" s="114"/>
      <c r="AB64" s="34">
        <f t="shared" si="8"/>
        <v>0.04</v>
      </c>
      <c r="AC64" s="148">
        <f t="shared" si="9"/>
        <v>1.0499999999999998</v>
      </c>
      <c r="AD64" s="137">
        <f t="shared" si="10"/>
        <v>0.05</v>
      </c>
      <c r="AE64" s="138">
        <f t="shared" si="11"/>
        <v>0.15000000000000002</v>
      </c>
      <c r="AF64" s="139">
        <v>1.2</v>
      </c>
    </row>
    <row r="65" spans="1:32" ht="24.95" customHeight="1">
      <c r="A65" s="553" t="s">
        <v>104</v>
      </c>
      <c r="B65" s="528"/>
      <c r="C65" s="528"/>
      <c r="D65" s="528"/>
      <c r="E65" s="25">
        <f t="shared" si="13"/>
        <v>3</v>
      </c>
      <c r="F65" s="33">
        <f t="shared" si="14"/>
        <v>21</v>
      </c>
      <c r="G65" s="151" t="s">
        <v>126</v>
      </c>
      <c r="H65" s="714"/>
      <c r="I65" s="715"/>
      <c r="J65" s="89"/>
      <c r="K65" s="118">
        <v>6.0000000000000001E-3</v>
      </c>
      <c r="L65" s="118"/>
      <c r="M65" s="119"/>
      <c r="N65" s="91"/>
      <c r="O65" s="92"/>
      <c r="P65" s="155"/>
      <c r="Q65" s="89"/>
      <c r="R65" s="118"/>
      <c r="S65" s="118"/>
      <c r="T65" s="118"/>
      <c r="U65" s="119"/>
      <c r="V65" s="38"/>
      <c r="W65" s="118"/>
      <c r="X65" s="38"/>
      <c r="Y65" s="142"/>
      <c r="Z65" s="143"/>
      <c r="AA65" s="118"/>
      <c r="AB65" s="34">
        <f t="shared" si="8"/>
        <v>6.0000000000000001E-3</v>
      </c>
      <c r="AC65" s="148">
        <f t="shared" si="9"/>
        <v>0.03</v>
      </c>
      <c r="AD65" s="137">
        <f t="shared" si="10"/>
        <v>0</v>
      </c>
      <c r="AE65" s="138">
        <f t="shared" si="11"/>
        <v>0</v>
      </c>
      <c r="AF65" s="139">
        <v>0.03</v>
      </c>
    </row>
    <row r="66" spans="1:32" ht="20.100000000000001" customHeight="1">
      <c r="A66" s="49" t="s">
        <v>105</v>
      </c>
      <c r="B66" s="49"/>
      <c r="C66" s="49"/>
      <c r="D66" s="49"/>
      <c r="E66" s="49"/>
      <c r="F66" s="49"/>
      <c r="G66" s="49" t="s">
        <v>106</v>
      </c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</row>
    <row r="67" spans="1:32" ht="20.100000000000001" customHeight="1">
      <c r="A67" s="152"/>
      <c r="B67" s="49"/>
      <c r="C67" s="49"/>
      <c r="D67" s="49"/>
      <c r="E67" s="49"/>
      <c r="F67" s="49"/>
      <c r="G67" s="3" t="s">
        <v>107</v>
      </c>
      <c r="H67" s="3"/>
      <c r="I67" s="3"/>
      <c r="J67" s="3"/>
      <c r="K67" s="3"/>
      <c r="L67" s="3"/>
      <c r="M67" s="3"/>
      <c r="N67" s="3"/>
      <c r="O67" s="49"/>
      <c r="P67" s="49"/>
      <c r="Q67" s="49"/>
      <c r="R67" s="49"/>
      <c r="S67" s="49"/>
      <c r="T67" s="49"/>
      <c r="U67" s="53" t="s">
        <v>108</v>
      </c>
      <c r="V67" s="53"/>
      <c r="W67" s="156" t="s">
        <v>109</v>
      </c>
      <c r="X67" s="156"/>
      <c r="Y67" s="156"/>
      <c r="Z67" s="156"/>
      <c r="AA67" s="156"/>
      <c r="AB67" s="53" t="str">
        <f>Q16</f>
        <v>Е.И. Шрамкова</v>
      </c>
      <c r="AC67" s="158"/>
      <c r="AD67" s="158"/>
      <c r="AE67" s="49"/>
      <c r="AF67" s="49"/>
    </row>
    <row r="68" spans="1:32" ht="20.100000000000001" customHeight="1">
      <c r="A68" s="49" t="s">
        <v>110</v>
      </c>
      <c r="B68" s="49"/>
      <c r="C68" s="49"/>
      <c r="D68" s="49"/>
      <c r="E68" s="49"/>
      <c r="F68" s="49"/>
      <c r="G68" s="49" t="s">
        <v>106</v>
      </c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53"/>
      <c r="V68" s="53"/>
      <c r="W68" s="156"/>
      <c r="X68" s="157" t="s">
        <v>111</v>
      </c>
      <c r="Y68" s="157"/>
      <c r="Z68" s="156"/>
      <c r="AA68" s="156"/>
      <c r="AB68" s="53"/>
      <c r="AC68" s="158"/>
      <c r="AD68" s="158"/>
      <c r="AE68" s="49"/>
      <c r="AF68" s="49"/>
    </row>
    <row r="69" spans="1:32" ht="20.100000000000001" customHeight="1">
      <c r="A69" s="49"/>
      <c r="B69" s="49"/>
      <c r="C69" s="49"/>
      <c r="D69" s="49"/>
      <c r="E69" s="49"/>
      <c r="F69" s="49"/>
      <c r="G69" s="3" t="s">
        <v>107</v>
      </c>
      <c r="H69" s="3"/>
      <c r="I69" s="3"/>
      <c r="J69" s="3"/>
      <c r="K69" s="3"/>
      <c r="L69" s="3"/>
      <c r="M69" s="3"/>
      <c r="N69" s="3"/>
      <c r="O69" s="49"/>
      <c r="P69" s="49"/>
      <c r="Q69" s="49"/>
      <c r="R69" s="49"/>
      <c r="S69" s="49"/>
      <c r="T69" s="49"/>
      <c r="U69" s="53" t="s">
        <v>112</v>
      </c>
      <c r="V69" s="53"/>
      <c r="W69" s="156" t="s">
        <v>109</v>
      </c>
      <c r="X69" s="156"/>
      <c r="Y69" s="156"/>
      <c r="Z69" s="156"/>
      <c r="AA69" s="156"/>
      <c r="AB69" s="53" t="s">
        <v>113</v>
      </c>
      <c r="AC69" s="158"/>
      <c r="AD69" s="158"/>
      <c r="AE69" s="49"/>
      <c r="AF69" s="49"/>
    </row>
    <row r="70" spans="1:32" ht="20.10000000000000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156"/>
      <c r="V70" s="156"/>
      <c r="W70" s="156"/>
      <c r="X70" s="157" t="s">
        <v>111</v>
      </c>
      <c r="Y70" s="156"/>
      <c r="Z70" s="156"/>
      <c r="AA70" s="156"/>
      <c r="AB70" s="158"/>
      <c r="AC70" s="158"/>
      <c r="AD70" s="158"/>
      <c r="AE70" s="49"/>
      <c r="AF70" s="49"/>
    </row>
    <row r="71" spans="1:32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</row>
    <row r="72" spans="1:32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</row>
    <row r="73" spans="1:3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49"/>
      <c r="AC73" s="49"/>
      <c r="AD73" s="49"/>
      <c r="AE73" s="158"/>
      <c r="AF73" s="49"/>
    </row>
    <row r="74" spans="1:3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</row>
  </sheetData>
  <mergeCells count="214">
    <mergeCell ref="AB18:AF19"/>
    <mergeCell ref="X19:AA20"/>
    <mergeCell ref="AB11:AF12"/>
    <mergeCell ref="AB13:AF14"/>
    <mergeCell ref="AB15:AF16"/>
    <mergeCell ref="O3:AA4"/>
    <mergeCell ref="AB9:AF10"/>
    <mergeCell ref="AB43:AF44"/>
    <mergeCell ref="X44:AA45"/>
    <mergeCell ref="AB20:AF20"/>
    <mergeCell ref="AB6:AF6"/>
    <mergeCell ref="X46:X48"/>
    <mergeCell ref="Y21:Y23"/>
    <mergeCell ref="Y46:Y48"/>
    <mergeCell ref="Z21:Z23"/>
    <mergeCell ref="Z46:Z48"/>
    <mergeCell ref="AA21:AA23"/>
    <mergeCell ref="AA46:AA48"/>
    <mergeCell ref="AF22:AF23"/>
    <mergeCell ref="AF47:AF48"/>
    <mergeCell ref="A63:D63"/>
    <mergeCell ref="H63:I63"/>
    <mergeCell ref="A64:D64"/>
    <mergeCell ref="H64:I64"/>
    <mergeCell ref="A65:D65"/>
    <mergeCell ref="H65:I65"/>
    <mergeCell ref="E21:E23"/>
    <mergeCell ref="F21:F23"/>
    <mergeCell ref="G19:G20"/>
    <mergeCell ref="G44:G45"/>
    <mergeCell ref="H21:I23"/>
    <mergeCell ref="H46:I48"/>
    <mergeCell ref="A58:D58"/>
    <mergeCell ref="H58:I58"/>
    <mergeCell ref="A59:D59"/>
    <mergeCell ref="H59:I59"/>
    <mergeCell ref="A60:D60"/>
    <mergeCell ref="H60:I60"/>
    <mergeCell ref="A61:D61"/>
    <mergeCell ref="H61:I61"/>
    <mergeCell ref="A62:D62"/>
    <mergeCell ref="H62:I62"/>
    <mergeCell ref="A53:D53"/>
    <mergeCell ref="H53:I53"/>
    <mergeCell ref="A54:D54"/>
    <mergeCell ref="H54:I54"/>
    <mergeCell ref="A55:D55"/>
    <mergeCell ref="H55:I55"/>
    <mergeCell ref="A56:D56"/>
    <mergeCell ref="H56:I56"/>
    <mergeCell ref="A57:D57"/>
    <mergeCell ref="H57:I57"/>
    <mergeCell ref="A48:D48"/>
    <mergeCell ref="A49:D49"/>
    <mergeCell ref="H49:I49"/>
    <mergeCell ref="A50:D50"/>
    <mergeCell ref="H50:I50"/>
    <mergeCell ref="A51:D51"/>
    <mergeCell ref="H51:I51"/>
    <mergeCell ref="A52:D52"/>
    <mergeCell ref="H52:I52"/>
    <mergeCell ref="A45:D45"/>
    <mergeCell ref="H45:M45"/>
    <mergeCell ref="O45:U45"/>
    <mergeCell ref="V45:W45"/>
    <mergeCell ref="AB45:AF45"/>
    <mergeCell ref="A46:D46"/>
    <mergeCell ref="AB46:AF46"/>
    <mergeCell ref="A47:D47"/>
    <mergeCell ref="AB47:AC47"/>
    <mergeCell ref="AD47:AE47"/>
    <mergeCell ref="J46:J48"/>
    <mergeCell ref="K46:K48"/>
    <mergeCell ref="L46:L48"/>
    <mergeCell ref="M46:M48"/>
    <mergeCell ref="N46:N48"/>
    <mergeCell ref="O46:O48"/>
    <mergeCell ref="P46:P48"/>
    <mergeCell ref="Q46:Q48"/>
    <mergeCell ref="R46:R48"/>
    <mergeCell ref="S46:S48"/>
    <mergeCell ref="T46:T48"/>
    <mergeCell ref="U46:U48"/>
    <mergeCell ref="V46:V48"/>
    <mergeCell ref="W46:W48"/>
    <mergeCell ref="A40:D40"/>
    <mergeCell ref="H40:I40"/>
    <mergeCell ref="A41:D41"/>
    <mergeCell ref="H41:I41"/>
    <mergeCell ref="A43:F43"/>
    <mergeCell ref="H43:N43"/>
    <mergeCell ref="O43:AA43"/>
    <mergeCell ref="A44:D44"/>
    <mergeCell ref="H44:M44"/>
    <mergeCell ref="O44:U44"/>
    <mergeCell ref="V44:W44"/>
    <mergeCell ref="A35:D35"/>
    <mergeCell ref="H35:I35"/>
    <mergeCell ref="A36:D36"/>
    <mergeCell ref="H36:I36"/>
    <mergeCell ref="A37:D37"/>
    <mergeCell ref="H37:I37"/>
    <mergeCell ref="A38:D38"/>
    <mergeCell ref="H38:I38"/>
    <mergeCell ref="A39:D39"/>
    <mergeCell ref="H39:I39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AB21:AF21"/>
    <mergeCell ref="A22:D22"/>
    <mergeCell ref="AB22:AC22"/>
    <mergeCell ref="AD22:AE22"/>
    <mergeCell ref="A23:D23"/>
    <mergeCell ref="A24:D24"/>
    <mergeCell ref="H24:I24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A17:M17"/>
    <mergeCell ref="A18:F18"/>
    <mergeCell ref="H18:N18"/>
    <mergeCell ref="O18:AA18"/>
    <mergeCell ref="A19:D19"/>
    <mergeCell ref="H19:M19"/>
    <mergeCell ref="O19:U19"/>
    <mergeCell ref="V19:W19"/>
    <mergeCell ref="A20:D20"/>
    <mergeCell ref="H20:M20"/>
    <mergeCell ref="O20:U20"/>
    <mergeCell ref="V20:W20"/>
    <mergeCell ref="A15:C15"/>
    <mergeCell ref="D15:F15"/>
    <mergeCell ref="G15:H15"/>
    <mergeCell ref="I15:M15"/>
    <mergeCell ref="A16:C16"/>
    <mergeCell ref="D16:F16"/>
    <mergeCell ref="G16:H16"/>
    <mergeCell ref="I16:M16"/>
    <mergeCell ref="Q16:AA16"/>
    <mergeCell ref="A13:C13"/>
    <mergeCell ref="D13:F13"/>
    <mergeCell ref="G13:H13"/>
    <mergeCell ref="I13:M13"/>
    <mergeCell ref="A14:C14"/>
    <mergeCell ref="D14:F14"/>
    <mergeCell ref="G14:H14"/>
    <mergeCell ref="I14:M14"/>
    <mergeCell ref="V14:AA14"/>
    <mergeCell ref="A11:C11"/>
    <mergeCell ref="D11:F11"/>
    <mergeCell ref="G11:H11"/>
    <mergeCell ref="I11:M11"/>
    <mergeCell ref="A12:C12"/>
    <mergeCell ref="D12:F12"/>
    <mergeCell ref="G12:H12"/>
    <mergeCell ref="I12:M12"/>
    <mergeCell ref="Q12:Y12"/>
    <mergeCell ref="A9:C9"/>
    <mergeCell ref="D9:F9"/>
    <mergeCell ref="G9:H9"/>
    <mergeCell ref="I9:M9"/>
    <mergeCell ref="A10:C10"/>
    <mergeCell ref="D10:F10"/>
    <mergeCell ref="G10:H10"/>
    <mergeCell ref="I10:M10"/>
    <mergeCell ref="U10:V10"/>
    <mergeCell ref="A7:F7"/>
    <mergeCell ref="G7:H7"/>
    <mergeCell ref="I7:M7"/>
    <mergeCell ref="AB7:AF7"/>
    <mergeCell ref="A8:F8"/>
    <mergeCell ref="G8:H8"/>
    <mergeCell ref="I8:M8"/>
    <mergeCell ref="AB8:AF8"/>
    <mergeCell ref="A1:M1"/>
    <mergeCell ref="AB1:AF1"/>
    <mergeCell ref="D2:G2"/>
    <mergeCell ref="H2:M2"/>
    <mergeCell ref="AB2:AF2"/>
    <mergeCell ref="D3:G3"/>
    <mergeCell ref="H3:M3"/>
    <mergeCell ref="AB3:AF3"/>
    <mergeCell ref="D5:F5"/>
  </mergeCells>
  <pageMargins left="0.55882352941176505" right="0.27062908496732002" top="0.74803149606299202" bottom="0.74803149606299202" header="0.31496062992126" footer="0.31496062992126"/>
  <pageSetup paperSize="9" scale="42" orientation="landscape" r:id="rId1"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FFFF"/>
  </sheetPr>
  <dimension ref="A1:AE82"/>
  <sheetViews>
    <sheetView view="pageBreakPreview" topLeftCell="A47" zoomScale="60" zoomScaleNormal="60" zoomScalePageLayoutView="48" workbookViewId="0">
      <selection activeCell="AB70" sqref="AB70"/>
    </sheetView>
  </sheetViews>
  <sheetFormatPr defaultColWidth="9" defaultRowHeight="15"/>
  <cols>
    <col min="1" max="4" width="5.7109375" customWidth="1"/>
    <col min="5" max="5" width="5.7109375" style="374" customWidth="1"/>
    <col min="6" max="7" width="5.7109375" customWidth="1"/>
    <col min="8" max="8" width="6.7109375" customWidth="1"/>
    <col min="9" max="9" width="5.7109375" customWidth="1"/>
    <col min="10" max="10" width="12" customWidth="1"/>
    <col min="11" max="12" width="11.28515625" customWidth="1"/>
    <col min="13" max="13" width="11" customWidth="1"/>
    <col min="14" max="14" width="10.5703125" customWidth="1"/>
    <col min="15" max="17" width="12.7109375" customWidth="1"/>
    <col min="18" max="18" width="12.28515625" customWidth="1"/>
    <col min="19" max="20" width="12.7109375" customWidth="1"/>
    <col min="21" max="21" width="10.5703125" customWidth="1"/>
    <col min="22" max="22" width="12.7109375" customWidth="1"/>
    <col min="23" max="23" width="11" customWidth="1"/>
    <col min="24" max="26" width="9.7109375" customWidth="1"/>
    <col min="27" max="27" width="8" customWidth="1"/>
    <col min="28" max="28" width="8.28515625" customWidth="1"/>
    <col min="29" max="31" width="9.7109375" customWidth="1"/>
  </cols>
  <sheetData>
    <row r="1" spans="1:31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1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94" t="s">
        <v>1</v>
      </c>
      <c r="AB1" s="394"/>
      <c r="AC1" s="394"/>
      <c r="AD1" s="394"/>
      <c r="AE1" s="394"/>
    </row>
    <row r="2" spans="1:31" ht="20.100000000000001" customHeight="1">
      <c r="A2" s="2" t="s">
        <v>2</v>
      </c>
      <c r="B2" s="3"/>
      <c r="C2" s="3"/>
      <c r="D2" s="395"/>
      <c r="E2" s="395"/>
      <c r="F2" s="395"/>
      <c r="G2" s="395"/>
      <c r="H2" s="395" t="s">
        <v>3</v>
      </c>
      <c r="I2" s="395"/>
      <c r="J2" s="395"/>
      <c r="K2" s="395"/>
      <c r="L2" s="395"/>
      <c r="M2" s="4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94" t="s">
        <v>4</v>
      </c>
      <c r="AB2" s="394"/>
      <c r="AC2" s="394"/>
      <c r="AD2" s="394"/>
      <c r="AE2" s="394"/>
    </row>
    <row r="3" spans="1:31" ht="19.5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5"/>
      <c r="N3" s="48"/>
      <c r="O3" s="397" t="s">
        <v>299</v>
      </c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8" t="s">
        <v>6</v>
      </c>
      <c r="AB3" s="398"/>
      <c r="AC3" s="398"/>
      <c r="AD3" s="398"/>
      <c r="AE3" s="398"/>
    </row>
    <row r="4" spans="1:31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5"/>
      <c r="N4" s="48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48"/>
      <c r="AB4" s="48"/>
      <c r="AC4" s="48"/>
      <c r="AD4" s="48"/>
      <c r="AE4" s="48"/>
    </row>
    <row r="5" spans="1:31" ht="20.100000000000001" customHeight="1">
      <c r="A5" s="172" t="s">
        <v>7</v>
      </c>
      <c r="B5" s="101" t="s">
        <v>297</v>
      </c>
      <c r="C5" s="173" t="s">
        <v>8</v>
      </c>
      <c r="D5" s="383" t="s">
        <v>282</v>
      </c>
      <c r="E5" s="383"/>
      <c r="F5" s="383"/>
      <c r="G5" s="105" t="s">
        <v>10</v>
      </c>
      <c r="H5" s="173"/>
      <c r="I5" s="173"/>
      <c r="J5" s="2"/>
      <c r="K5" s="2"/>
      <c r="L5" s="2"/>
      <c r="M5" s="2"/>
      <c r="N5" s="2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2"/>
      <c r="AB5" s="2"/>
      <c r="AC5" s="2"/>
      <c r="AD5" s="3"/>
      <c r="AE5" s="3"/>
    </row>
    <row r="6" spans="1:31" ht="20.100000000000001" customHeight="1">
      <c r="A6" s="3"/>
      <c r="B6" s="3"/>
      <c r="C6" s="3"/>
      <c r="D6" s="3"/>
      <c r="E6" s="50"/>
      <c r="F6" s="3"/>
      <c r="G6" s="3"/>
      <c r="H6" s="3"/>
      <c r="I6" s="3"/>
      <c r="J6" s="3"/>
      <c r="K6" s="3"/>
      <c r="L6" s="3"/>
      <c r="M6" s="3"/>
      <c r="N6" s="3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384" t="s">
        <v>11</v>
      </c>
      <c r="AB6" s="385"/>
      <c r="AC6" s="385"/>
      <c r="AD6" s="385"/>
      <c r="AE6" s="386"/>
    </row>
    <row r="7" spans="1:31" ht="20.100000000000001" customHeight="1">
      <c r="A7" s="387" t="s">
        <v>12</v>
      </c>
      <c r="B7" s="387"/>
      <c r="C7" s="387"/>
      <c r="D7" s="387"/>
      <c r="E7" s="387"/>
      <c r="F7" s="387"/>
      <c r="G7" s="388" t="s">
        <v>13</v>
      </c>
      <c r="H7" s="389"/>
      <c r="I7" s="387" t="s">
        <v>14</v>
      </c>
      <c r="J7" s="387"/>
      <c r="K7" s="387"/>
      <c r="L7" s="390"/>
      <c r="M7" s="10"/>
      <c r="N7" s="3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6" t="s">
        <v>15</v>
      </c>
      <c r="AA7" s="391">
        <v>504202</v>
      </c>
      <c r="AB7" s="392"/>
      <c r="AC7" s="392"/>
      <c r="AD7" s="392"/>
      <c r="AE7" s="393"/>
    </row>
    <row r="8" spans="1:31" ht="20.100000000000001" customHeight="1">
      <c r="A8" s="399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402"/>
      <c r="M8" s="10"/>
      <c r="N8" s="3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03"/>
      <c r="AB8" s="404"/>
      <c r="AC8" s="405"/>
      <c r="AD8" s="405"/>
      <c r="AE8" s="406"/>
    </row>
    <row r="9" spans="1:31" ht="20.100000000000001" customHeight="1">
      <c r="A9" s="388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402"/>
      <c r="M9" s="10"/>
      <c r="N9" s="50"/>
      <c r="O9" s="51"/>
      <c r="P9" s="51"/>
      <c r="Q9" s="51"/>
      <c r="R9" s="47"/>
      <c r="S9" s="47"/>
      <c r="T9" s="47"/>
      <c r="U9" s="47"/>
      <c r="V9" s="47"/>
      <c r="W9" s="47"/>
      <c r="X9" s="47"/>
      <c r="Y9" s="47"/>
      <c r="Z9" s="121" t="s">
        <v>23</v>
      </c>
      <c r="AA9" s="408"/>
      <c r="AB9" s="409"/>
      <c r="AC9" s="410"/>
      <c r="AD9" s="410"/>
      <c r="AE9" s="411"/>
    </row>
    <row r="10" spans="1:31" ht="20.100000000000001" customHeight="1">
      <c r="A10" s="400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402"/>
      <c r="M10" s="10"/>
      <c r="N10" s="3"/>
      <c r="O10" s="49"/>
      <c r="P10" s="49"/>
      <c r="Q10" s="49"/>
      <c r="R10" s="172" t="s">
        <v>7</v>
      </c>
      <c r="S10" s="101" t="s">
        <v>300</v>
      </c>
      <c r="T10" s="173" t="s">
        <v>8</v>
      </c>
      <c r="U10" s="383" t="s">
        <v>282</v>
      </c>
      <c r="V10" s="383"/>
      <c r="W10" s="105" t="s">
        <v>10</v>
      </c>
      <c r="X10" s="173"/>
      <c r="Y10" s="53"/>
      <c r="Z10" s="49"/>
      <c r="AA10" s="408"/>
      <c r="AB10" s="409"/>
      <c r="AC10" s="410"/>
      <c r="AD10" s="410"/>
      <c r="AE10" s="411"/>
    </row>
    <row r="11" spans="1:31" ht="20.100000000000001" customHeight="1">
      <c r="A11" s="413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417"/>
      <c r="M11" s="10"/>
      <c r="N11" s="3"/>
      <c r="O11" s="49"/>
      <c r="P11" s="49"/>
      <c r="Q11" s="49"/>
      <c r="R11" s="53"/>
      <c r="S11" s="53"/>
      <c r="T11" s="53"/>
      <c r="U11" s="53"/>
      <c r="V11" s="53"/>
      <c r="W11" s="53"/>
      <c r="X11" s="53"/>
      <c r="Y11" s="53"/>
      <c r="Z11" s="49"/>
      <c r="AA11" s="408"/>
      <c r="AB11" s="409"/>
      <c r="AC11" s="410"/>
      <c r="AD11" s="410"/>
      <c r="AE11" s="411"/>
    </row>
    <row r="12" spans="1:31" ht="20.100000000000001" customHeight="1">
      <c r="A12" s="399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390"/>
      <c r="M12" s="10"/>
      <c r="N12" s="3"/>
      <c r="O12" s="49" t="s">
        <v>28</v>
      </c>
      <c r="P12" s="49"/>
      <c r="Q12" s="49"/>
      <c r="R12" s="412" t="s">
        <v>29</v>
      </c>
      <c r="S12" s="412"/>
      <c r="T12" s="412"/>
      <c r="U12" s="412"/>
      <c r="V12" s="412"/>
      <c r="W12" s="412"/>
      <c r="X12" s="412"/>
      <c r="Y12" s="412"/>
      <c r="Z12" s="121" t="s">
        <v>30</v>
      </c>
      <c r="AA12" s="408"/>
      <c r="AB12" s="409"/>
      <c r="AC12" s="410"/>
      <c r="AD12" s="410"/>
      <c r="AE12" s="411"/>
    </row>
    <row r="13" spans="1:31" ht="20.100000000000001" customHeight="1">
      <c r="A13" s="418" t="s">
        <v>31</v>
      </c>
      <c r="B13" s="419"/>
      <c r="C13" s="419"/>
      <c r="D13" s="420"/>
      <c r="E13" s="421"/>
      <c r="F13" s="422"/>
      <c r="G13" s="423"/>
      <c r="H13" s="424"/>
      <c r="I13" s="425">
        <v>19</v>
      </c>
      <c r="J13" s="425"/>
      <c r="K13" s="425"/>
      <c r="L13" s="426"/>
      <c r="M13" s="54"/>
      <c r="N13" s="3"/>
      <c r="O13" s="49"/>
      <c r="P13" s="49"/>
      <c r="Q13" s="49"/>
      <c r="R13" s="158"/>
      <c r="S13" s="158"/>
      <c r="T13" s="158"/>
      <c r="U13" s="158"/>
      <c r="V13" s="158"/>
      <c r="W13" s="158"/>
      <c r="X13" s="158"/>
      <c r="Y13" s="158"/>
      <c r="Z13" s="49"/>
      <c r="AA13" s="408"/>
      <c r="AB13" s="409"/>
      <c r="AC13" s="410"/>
      <c r="AD13" s="410"/>
      <c r="AE13" s="411"/>
    </row>
    <row r="14" spans="1:31" ht="20.100000000000001" customHeight="1">
      <c r="A14" s="418" t="s">
        <v>32</v>
      </c>
      <c r="B14" s="419"/>
      <c r="C14" s="419"/>
      <c r="D14" s="427"/>
      <c r="E14" s="428"/>
      <c r="F14" s="429"/>
      <c r="G14" s="430"/>
      <c r="H14" s="431"/>
      <c r="I14" s="425">
        <v>2</v>
      </c>
      <c r="J14" s="425"/>
      <c r="K14" s="425"/>
      <c r="L14" s="426"/>
      <c r="M14" s="54"/>
      <c r="N14" s="3"/>
      <c r="O14" s="49" t="s">
        <v>33</v>
      </c>
      <c r="P14" s="49"/>
      <c r="Q14" s="49"/>
      <c r="R14" s="49"/>
      <c r="S14" s="49"/>
      <c r="T14" s="49"/>
      <c r="U14" s="49"/>
      <c r="V14" s="432"/>
      <c r="W14" s="432"/>
      <c r="X14" s="432"/>
      <c r="Y14" s="432"/>
      <c r="Z14" s="432"/>
      <c r="AA14" s="408"/>
      <c r="AB14" s="409"/>
      <c r="AC14" s="410"/>
      <c r="AD14" s="410"/>
      <c r="AE14" s="411"/>
    </row>
    <row r="15" spans="1:31" ht="20.100000000000001" customHeight="1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50"/>
      <c r="M15" s="11"/>
      <c r="N15" s="3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08"/>
      <c r="AB15" s="409"/>
      <c r="AC15" s="410"/>
      <c r="AD15" s="410"/>
      <c r="AE15" s="411"/>
    </row>
    <row r="16" spans="1:31" ht="20.100000000000001" customHeight="1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61"/>
      <c r="M16" s="11"/>
      <c r="N16" s="3"/>
      <c r="O16" s="49" t="s">
        <v>34</v>
      </c>
      <c r="P16" s="49"/>
      <c r="Q16" s="49"/>
      <c r="R16" s="462" t="s">
        <v>35</v>
      </c>
      <c r="S16" s="462"/>
      <c r="T16" s="462"/>
      <c r="U16" s="462"/>
      <c r="V16" s="462"/>
      <c r="W16" s="462"/>
      <c r="X16" s="462"/>
      <c r="Y16" s="462"/>
      <c r="Z16" s="462"/>
      <c r="AA16" s="451"/>
      <c r="AB16" s="452"/>
      <c r="AC16" s="453"/>
      <c r="AD16" s="453"/>
      <c r="AE16" s="454"/>
    </row>
    <row r="17" spans="1:31" ht="20.100000000000001" customHeight="1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11"/>
      <c r="N17" s="3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3"/>
      <c r="AB17" s="3"/>
      <c r="AC17" s="3"/>
      <c r="AD17" s="3"/>
      <c r="AE17" s="3"/>
    </row>
    <row r="18" spans="1:31" ht="20.100000000000001" customHeight="1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5"/>
      <c r="O18" s="476" t="s">
        <v>40</v>
      </c>
      <c r="P18" s="476"/>
      <c r="Q18" s="476"/>
      <c r="R18" s="476"/>
      <c r="S18" s="476"/>
      <c r="T18" s="476"/>
      <c r="U18" s="476"/>
      <c r="V18" s="476"/>
      <c r="W18" s="476"/>
      <c r="X18" s="476"/>
      <c r="Y18" s="476"/>
      <c r="Z18" s="477"/>
      <c r="AA18" s="433" t="s">
        <v>41</v>
      </c>
      <c r="AB18" s="434"/>
      <c r="AC18" s="435"/>
      <c r="AD18" s="435"/>
      <c r="AE18" s="436"/>
    </row>
    <row r="19" spans="1:31" ht="20.100000000000001" customHeight="1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5"/>
      <c r="L19" s="446"/>
      <c r="M19" s="447" t="s">
        <v>46</v>
      </c>
      <c r="N19" s="448"/>
      <c r="O19" s="443" t="s">
        <v>47</v>
      </c>
      <c r="P19" s="444"/>
      <c r="Q19" s="444"/>
      <c r="R19" s="445"/>
      <c r="S19" s="445"/>
      <c r="T19" s="445"/>
      <c r="U19" s="446"/>
      <c r="V19" s="443" t="s">
        <v>48</v>
      </c>
      <c r="W19" s="444"/>
      <c r="X19" s="463" t="s">
        <v>49</v>
      </c>
      <c r="Y19" s="464"/>
      <c r="Z19" s="465"/>
      <c r="AA19" s="437"/>
      <c r="AB19" s="438"/>
      <c r="AC19" s="439"/>
      <c r="AD19" s="439"/>
      <c r="AE19" s="440"/>
    </row>
    <row r="20" spans="1:31" ht="20.100000000000001" customHeight="1">
      <c r="A20" s="441"/>
      <c r="B20" s="441"/>
      <c r="C20" s="441"/>
      <c r="D20" s="441"/>
      <c r="E20" s="12"/>
      <c r="F20" s="12"/>
      <c r="G20" s="442"/>
      <c r="H20" s="469"/>
      <c r="I20" s="441"/>
      <c r="J20" s="441"/>
      <c r="K20" s="470"/>
      <c r="L20" s="471"/>
      <c r="M20" s="472"/>
      <c r="N20" s="473"/>
      <c r="O20" s="469"/>
      <c r="P20" s="441"/>
      <c r="Q20" s="441"/>
      <c r="R20" s="470"/>
      <c r="S20" s="470"/>
      <c r="T20" s="470"/>
      <c r="U20" s="471"/>
      <c r="V20" s="469"/>
      <c r="W20" s="441"/>
      <c r="X20" s="466"/>
      <c r="Y20" s="467"/>
      <c r="Z20" s="468"/>
      <c r="AA20" s="478" t="s">
        <v>50</v>
      </c>
      <c r="AB20" s="478"/>
      <c r="AC20" s="479"/>
      <c r="AD20" s="479"/>
      <c r="AE20" s="479"/>
    </row>
    <row r="21" spans="1:31" ht="20.100000000000001" customHeight="1">
      <c r="A21" s="480"/>
      <c r="B21" s="481"/>
      <c r="C21" s="481"/>
      <c r="D21" s="482"/>
      <c r="E21" s="483" t="s">
        <v>32</v>
      </c>
      <c r="F21" s="483" t="s">
        <v>31</v>
      </c>
      <c r="G21" s="486"/>
      <c r="H21" s="489" t="s">
        <v>51</v>
      </c>
      <c r="I21" s="490"/>
      <c r="J21" s="491" t="s">
        <v>52</v>
      </c>
      <c r="K21" s="491" t="s">
        <v>53</v>
      </c>
      <c r="L21" s="492" t="s">
        <v>283</v>
      </c>
      <c r="M21" s="495"/>
      <c r="N21" s="513" t="s">
        <v>54</v>
      </c>
      <c r="O21" s="514" t="s">
        <v>55</v>
      </c>
      <c r="P21" s="491" t="s">
        <v>56</v>
      </c>
      <c r="Q21" s="491" t="s">
        <v>57</v>
      </c>
      <c r="R21" s="491" t="s">
        <v>58</v>
      </c>
      <c r="S21" s="491" t="s">
        <v>59</v>
      </c>
      <c r="T21" s="498" t="s">
        <v>60</v>
      </c>
      <c r="U21" s="491"/>
      <c r="V21" s="489" t="s">
        <v>229</v>
      </c>
      <c r="W21" s="491" t="s">
        <v>62</v>
      </c>
      <c r="X21" s="491" t="s">
        <v>56</v>
      </c>
      <c r="Y21" s="491" t="str">
        <f>S21</f>
        <v>Компот из изюма</v>
      </c>
      <c r="Z21" s="498" t="s">
        <v>60</v>
      </c>
      <c r="AA21" s="499" t="s">
        <v>63</v>
      </c>
      <c r="AB21" s="499"/>
      <c r="AC21" s="500"/>
      <c r="AD21" s="500"/>
      <c r="AE21" s="501"/>
    </row>
    <row r="22" spans="1:31" ht="34.5" customHeight="1">
      <c r="A22" s="502"/>
      <c r="B22" s="503"/>
      <c r="C22" s="503"/>
      <c r="D22" s="504"/>
      <c r="E22" s="484"/>
      <c r="F22" s="484"/>
      <c r="G22" s="487"/>
      <c r="H22" s="489"/>
      <c r="I22" s="490"/>
      <c r="J22" s="491"/>
      <c r="K22" s="491"/>
      <c r="L22" s="493"/>
      <c r="M22" s="496"/>
      <c r="N22" s="513"/>
      <c r="O22" s="514"/>
      <c r="P22" s="491"/>
      <c r="Q22" s="491"/>
      <c r="R22" s="491"/>
      <c r="S22" s="491"/>
      <c r="T22" s="498"/>
      <c r="U22" s="491"/>
      <c r="V22" s="489"/>
      <c r="W22" s="491"/>
      <c r="X22" s="491"/>
      <c r="Y22" s="491"/>
      <c r="Z22" s="498"/>
      <c r="AA22" s="505" t="s">
        <v>64</v>
      </c>
      <c r="AB22" s="506"/>
      <c r="AC22" s="507" t="s">
        <v>65</v>
      </c>
      <c r="AD22" s="508"/>
      <c r="AE22" s="509" t="s">
        <v>66</v>
      </c>
    </row>
    <row r="23" spans="1:31" ht="69" customHeight="1">
      <c r="A23" s="510"/>
      <c r="B23" s="511"/>
      <c r="C23" s="511"/>
      <c r="D23" s="512"/>
      <c r="E23" s="485"/>
      <c r="F23" s="485"/>
      <c r="G23" s="488"/>
      <c r="H23" s="489"/>
      <c r="I23" s="490"/>
      <c r="J23" s="491"/>
      <c r="K23" s="491"/>
      <c r="L23" s="494"/>
      <c r="M23" s="497"/>
      <c r="N23" s="513"/>
      <c r="O23" s="514"/>
      <c r="P23" s="491"/>
      <c r="Q23" s="491"/>
      <c r="R23" s="491"/>
      <c r="S23" s="491"/>
      <c r="T23" s="498"/>
      <c r="U23" s="491"/>
      <c r="V23" s="489"/>
      <c r="W23" s="491"/>
      <c r="X23" s="491"/>
      <c r="Y23" s="491"/>
      <c r="Z23" s="498"/>
      <c r="AA23" s="124" t="s">
        <v>67</v>
      </c>
      <c r="AB23" s="124" t="s">
        <v>68</v>
      </c>
      <c r="AC23" s="124" t="s">
        <v>69</v>
      </c>
      <c r="AD23" s="124" t="s">
        <v>70</v>
      </c>
      <c r="AE23" s="508"/>
    </row>
    <row r="24" spans="1:31" ht="20.100000000000001" customHeight="1">
      <c r="A24" s="521">
        <v>1</v>
      </c>
      <c r="B24" s="521"/>
      <c r="C24" s="521"/>
      <c r="D24" s="521"/>
      <c r="E24" s="33"/>
      <c r="F24" s="345"/>
      <c r="G24" s="346" t="s">
        <v>71</v>
      </c>
      <c r="H24" s="522">
        <v>3</v>
      </c>
      <c r="I24" s="523"/>
      <c r="J24" s="209">
        <v>4</v>
      </c>
      <c r="K24" s="350">
        <v>5</v>
      </c>
      <c r="L24" s="351">
        <v>6</v>
      </c>
      <c r="M24" s="367"/>
      <c r="N24" s="256">
        <v>7</v>
      </c>
      <c r="O24" s="229">
        <v>8</v>
      </c>
      <c r="P24" s="209">
        <v>9</v>
      </c>
      <c r="Q24" s="209">
        <v>10</v>
      </c>
      <c r="R24" s="350">
        <v>11</v>
      </c>
      <c r="S24" s="350">
        <v>12</v>
      </c>
      <c r="T24" s="350">
        <v>13</v>
      </c>
      <c r="U24" s="351">
        <v>14</v>
      </c>
      <c r="V24" s="256">
        <v>15</v>
      </c>
      <c r="W24" s="209">
        <v>16</v>
      </c>
      <c r="X24" s="356">
        <v>17</v>
      </c>
      <c r="Y24" s="209">
        <v>18</v>
      </c>
      <c r="Z24" s="351">
        <v>19</v>
      </c>
      <c r="AA24" s="356">
        <v>20</v>
      </c>
      <c r="AB24" s="356">
        <v>21</v>
      </c>
      <c r="AC24" s="356">
        <v>22</v>
      </c>
      <c r="AD24" s="356">
        <v>23</v>
      </c>
      <c r="AE24" s="356">
        <v>24</v>
      </c>
    </row>
    <row r="25" spans="1:31" ht="20.100000000000001" customHeight="1">
      <c r="A25" s="524" t="s">
        <v>72</v>
      </c>
      <c r="B25" s="524"/>
      <c r="C25" s="524"/>
      <c r="D25" s="524"/>
      <c r="E25" s="25">
        <f>I14</f>
        <v>2</v>
      </c>
      <c r="F25" s="25">
        <f>I13</f>
        <v>19</v>
      </c>
      <c r="G25" s="26" t="s">
        <v>73</v>
      </c>
      <c r="H25" s="518"/>
      <c r="I25" s="519"/>
      <c r="J25" s="74"/>
      <c r="K25" s="114"/>
      <c r="L25" s="115"/>
      <c r="M25" s="80"/>
      <c r="N25" s="34"/>
      <c r="O25" s="36"/>
      <c r="P25" s="74"/>
      <c r="Q25" s="74"/>
      <c r="R25" s="114"/>
      <c r="S25" s="114"/>
      <c r="T25" s="114"/>
      <c r="U25" s="115"/>
      <c r="V25" s="34"/>
      <c r="W25" s="74"/>
      <c r="X25" s="34"/>
      <c r="Y25" s="74"/>
      <c r="Z25" s="115"/>
      <c r="AA25" s="208"/>
      <c r="AB25" s="208"/>
      <c r="AC25" s="209"/>
      <c r="AD25" s="208"/>
      <c r="AE25" s="358"/>
    </row>
    <row r="26" spans="1:31" ht="20.100000000000001" customHeight="1">
      <c r="A26" s="525" t="s">
        <v>74</v>
      </c>
      <c r="B26" s="525"/>
      <c r="C26" s="525"/>
      <c r="D26" s="525"/>
      <c r="E26" s="375"/>
      <c r="F26" s="29"/>
      <c r="G26" s="26" t="s">
        <v>73</v>
      </c>
      <c r="H26" s="526"/>
      <c r="I26" s="527"/>
      <c r="J26" s="352"/>
      <c r="K26" s="353"/>
      <c r="L26" s="354"/>
      <c r="M26" s="368"/>
      <c r="N26" s="355"/>
      <c r="O26" s="347"/>
      <c r="P26" s="352"/>
      <c r="Q26" s="352"/>
      <c r="R26" s="353"/>
      <c r="S26" s="353"/>
      <c r="T26" s="353"/>
      <c r="U26" s="354"/>
      <c r="V26" s="355"/>
      <c r="W26" s="352"/>
      <c r="X26" s="355"/>
      <c r="Y26" s="352"/>
      <c r="Z26" s="354"/>
      <c r="AA26" s="354"/>
      <c r="AB26" s="353"/>
      <c r="AC26" s="360"/>
      <c r="AD26" s="361"/>
      <c r="AE26" s="362"/>
    </row>
    <row r="27" spans="1:31" ht="24.95" customHeight="1">
      <c r="A27" s="515" t="s">
        <v>75</v>
      </c>
      <c r="B27" s="515"/>
      <c r="C27" s="515"/>
      <c r="D27" s="515"/>
      <c r="E27" s="33">
        <f>E25</f>
        <v>2</v>
      </c>
      <c r="F27" s="25">
        <f>F25</f>
        <v>19</v>
      </c>
      <c r="G27" s="26" t="s">
        <v>73</v>
      </c>
      <c r="H27" s="516"/>
      <c r="I27" s="517"/>
      <c r="J27" s="75"/>
      <c r="K27" s="112"/>
      <c r="L27" s="113"/>
      <c r="M27" s="76"/>
      <c r="N27" s="78"/>
      <c r="O27" s="313"/>
      <c r="P27" s="75">
        <v>2.1999999999999999E-2</v>
      </c>
      <c r="Q27" s="75"/>
      <c r="R27" s="112"/>
      <c r="S27" s="112"/>
      <c r="T27" s="112"/>
      <c r="U27" s="113"/>
      <c r="V27" s="78"/>
      <c r="W27" s="75"/>
      <c r="X27" s="75">
        <v>2.1999999999999999E-2</v>
      </c>
      <c r="Y27" s="75"/>
      <c r="Z27" s="112"/>
      <c r="AA27" s="74">
        <f>SUM(H27:W27)</f>
        <v>2.1999999999999999E-2</v>
      </c>
      <c r="AB27" s="377">
        <f>AE27-AD27</f>
        <v>0.46600000000000003</v>
      </c>
      <c r="AC27" s="207">
        <f>SUM(X27:Z27)</f>
        <v>2.1999999999999999E-2</v>
      </c>
      <c r="AD27" s="138">
        <f>AC27*E27</f>
        <v>4.3999999999999997E-2</v>
      </c>
      <c r="AE27" s="139">
        <v>0.51</v>
      </c>
    </row>
    <row r="28" spans="1:31" ht="24.95" customHeight="1">
      <c r="A28" s="515" t="s">
        <v>76</v>
      </c>
      <c r="B28" s="515"/>
      <c r="C28" s="515"/>
      <c r="D28" s="515"/>
      <c r="E28" s="33">
        <f>E25</f>
        <v>2</v>
      </c>
      <c r="F28" s="25">
        <f>F27</f>
        <v>19</v>
      </c>
      <c r="G28" s="26" t="s">
        <v>73</v>
      </c>
      <c r="H28" s="518"/>
      <c r="I28" s="519"/>
      <c r="J28" s="75"/>
      <c r="K28" s="112"/>
      <c r="L28" s="113"/>
      <c r="M28" s="76"/>
      <c r="N28" s="78"/>
      <c r="O28" s="313"/>
      <c r="P28" s="75"/>
      <c r="Q28" s="75">
        <v>7.0000000000000007E-2</v>
      </c>
      <c r="R28" s="112"/>
      <c r="S28" s="112"/>
      <c r="T28" s="112"/>
      <c r="U28" s="113"/>
      <c r="V28" s="78"/>
      <c r="W28" s="75"/>
      <c r="X28" s="75"/>
      <c r="Y28" s="75"/>
      <c r="Z28" s="112"/>
      <c r="AA28" s="74">
        <f t="shared" ref="AA28:AA41" si="0">SUM(H28:W28)</f>
        <v>7.0000000000000007E-2</v>
      </c>
      <c r="AB28" s="377">
        <f t="shared" ref="AB28:AB41" si="1">AE28-AD28</f>
        <v>1.4</v>
      </c>
      <c r="AC28" s="207">
        <f t="shared" ref="AC28:AC41" si="2">SUM(X28:Z28)</f>
        <v>0</v>
      </c>
      <c r="AD28" s="138">
        <f t="shared" ref="AD28:AD41" si="3">AC28*E28</f>
        <v>0</v>
      </c>
      <c r="AE28" s="139">
        <v>1.4</v>
      </c>
    </row>
    <row r="29" spans="1:31" ht="24.95" customHeight="1">
      <c r="A29" s="520" t="s">
        <v>77</v>
      </c>
      <c r="B29" s="520"/>
      <c r="C29" s="520"/>
      <c r="D29" s="520"/>
      <c r="E29" s="33">
        <f t="shared" ref="E29:E40" si="4">E27</f>
        <v>2</v>
      </c>
      <c r="F29" s="25">
        <f t="shared" ref="F29:F37" si="5">F27</f>
        <v>19</v>
      </c>
      <c r="G29" s="26" t="s">
        <v>73</v>
      </c>
      <c r="H29" s="518">
        <v>1E-3</v>
      </c>
      <c r="I29" s="519"/>
      <c r="J29" s="74"/>
      <c r="K29" s="114"/>
      <c r="L29" s="115"/>
      <c r="M29" s="80"/>
      <c r="N29" s="34"/>
      <c r="O29" s="36"/>
      <c r="P29" s="74">
        <v>1E-3</v>
      </c>
      <c r="Q29" s="74">
        <v>1E-3</v>
      </c>
      <c r="R29" s="114">
        <v>1E-3</v>
      </c>
      <c r="S29" s="114"/>
      <c r="T29" s="114"/>
      <c r="U29" s="115"/>
      <c r="V29" s="34"/>
      <c r="W29" s="74"/>
      <c r="X29" s="74">
        <v>1E-3</v>
      </c>
      <c r="Y29" s="74"/>
      <c r="Z29" s="114"/>
      <c r="AA29" s="74">
        <f t="shared" si="0"/>
        <v>4.0000000000000001E-3</v>
      </c>
      <c r="AB29" s="377">
        <f t="shared" si="1"/>
        <v>0.11799999999999999</v>
      </c>
      <c r="AC29" s="207">
        <f t="shared" si="2"/>
        <v>1E-3</v>
      </c>
      <c r="AD29" s="138">
        <f t="shared" si="3"/>
        <v>2E-3</v>
      </c>
      <c r="AE29" s="139">
        <v>0.12</v>
      </c>
    </row>
    <row r="30" spans="1:31" ht="24.95" customHeight="1">
      <c r="A30" s="515" t="s">
        <v>78</v>
      </c>
      <c r="B30" s="515"/>
      <c r="C30" s="515"/>
      <c r="D30" s="515"/>
      <c r="E30" s="33">
        <f>E25</f>
        <v>2</v>
      </c>
      <c r="F30" s="25">
        <f t="shared" si="5"/>
        <v>19</v>
      </c>
      <c r="G30" s="26" t="s">
        <v>73</v>
      </c>
      <c r="H30" s="518">
        <v>5.0000000000000001E-3</v>
      </c>
      <c r="I30" s="519"/>
      <c r="J30" s="75">
        <v>5.0000000000000001E-3</v>
      </c>
      <c r="K30" s="112"/>
      <c r="L30" s="113"/>
      <c r="M30" s="76"/>
      <c r="N30" s="78"/>
      <c r="O30" s="313"/>
      <c r="P30" s="74">
        <v>4.0000000000000001E-3</v>
      </c>
      <c r="Q30" s="74"/>
      <c r="R30" s="112">
        <v>5.0000000000000001E-3</v>
      </c>
      <c r="S30" s="112"/>
      <c r="T30" s="112"/>
      <c r="U30" s="113"/>
      <c r="V30" s="78">
        <v>4.0000000000000001E-3</v>
      </c>
      <c r="W30" s="75"/>
      <c r="X30" s="74">
        <v>4.0000000000000001E-3</v>
      </c>
      <c r="Y30" s="75"/>
      <c r="Z30" s="112"/>
      <c r="AA30" s="74">
        <f t="shared" si="0"/>
        <v>2.3E-2</v>
      </c>
      <c r="AB30" s="377">
        <f t="shared" si="1"/>
        <v>0.54700000000000004</v>
      </c>
      <c r="AC30" s="207">
        <f t="shared" si="2"/>
        <v>4.0000000000000001E-3</v>
      </c>
      <c r="AD30" s="138">
        <f t="shared" si="3"/>
        <v>8.0000000000000002E-3</v>
      </c>
      <c r="AE30" s="139">
        <v>0.55500000000000005</v>
      </c>
    </row>
    <row r="31" spans="1:31" ht="19.5" customHeight="1">
      <c r="A31" s="520" t="s">
        <v>79</v>
      </c>
      <c r="B31" s="520"/>
      <c r="C31" s="520"/>
      <c r="D31" s="520"/>
      <c r="E31" s="33">
        <f t="shared" si="4"/>
        <v>2</v>
      </c>
      <c r="F31" s="25">
        <f t="shared" si="5"/>
        <v>19</v>
      </c>
      <c r="G31" s="26" t="s">
        <v>73</v>
      </c>
      <c r="H31" s="518"/>
      <c r="I31" s="519"/>
      <c r="J31" s="74"/>
      <c r="K31" s="114"/>
      <c r="L31" s="115"/>
      <c r="M31" s="80"/>
      <c r="N31" s="34"/>
      <c r="O31" s="36">
        <v>4.0000000000000001E-3</v>
      </c>
      <c r="P31" s="74"/>
      <c r="Q31" s="74">
        <v>7.0000000000000001E-3</v>
      </c>
      <c r="R31" s="114"/>
      <c r="S31" s="114"/>
      <c r="T31" s="114"/>
      <c r="U31" s="115"/>
      <c r="V31" s="34"/>
      <c r="W31" s="74"/>
      <c r="X31" s="74"/>
      <c r="Y31" s="74"/>
      <c r="Z31" s="114"/>
      <c r="AA31" s="74">
        <f t="shared" si="0"/>
        <v>1.0999999999999999E-2</v>
      </c>
      <c r="AB31" s="377">
        <f t="shared" si="1"/>
        <v>0.2</v>
      </c>
      <c r="AC31" s="207">
        <f t="shared" si="2"/>
        <v>0</v>
      </c>
      <c r="AD31" s="138">
        <f t="shared" si="3"/>
        <v>0</v>
      </c>
      <c r="AE31" s="139">
        <v>0.2</v>
      </c>
    </row>
    <row r="32" spans="1:31" ht="24.95" customHeight="1">
      <c r="A32" s="520" t="s">
        <v>80</v>
      </c>
      <c r="B32" s="520"/>
      <c r="C32" s="520"/>
      <c r="D32" s="520"/>
      <c r="E32" s="33">
        <f t="shared" si="4"/>
        <v>2</v>
      </c>
      <c r="F32" s="25">
        <f t="shared" si="5"/>
        <v>19</v>
      </c>
      <c r="G32" s="26" t="s">
        <v>73</v>
      </c>
      <c r="H32" s="518">
        <v>0.12</v>
      </c>
      <c r="I32" s="519"/>
      <c r="J32" s="74"/>
      <c r="K32" s="114"/>
      <c r="L32" s="115"/>
      <c r="M32" s="80"/>
      <c r="N32" s="34"/>
      <c r="O32" s="36"/>
      <c r="P32" s="74"/>
      <c r="Q32" s="74">
        <v>0.01</v>
      </c>
      <c r="R32" s="114"/>
      <c r="S32" s="114"/>
      <c r="T32" s="114"/>
      <c r="U32" s="115"/>
      <c r="V32" s="34"/>
      <c r="W32" s="74"/>
      <c r="X32" s="74"/>
      <c r="Y32" s="74"/>
      <c r="Z32" s="114"/>
      <c r="AA32" s="74">
        <f t="shared" si="0"/>
        <v>0.13</v>
      </c>
      <c r="AB32" s="377">
        <f t="shared" si="1"/>
        <v>2</v>
      </c>
      <c r="AC32" s="207">
        <f t="shared" si="2"/>
        <v>0</v>
      </c>
      <c r="AD32" s="138">
        <f t="shared" si="3"/>
        <v>0</v>
      </c>
      <c r="AE32" s="139">
        <v>2</v>
      </c>
    </row>
    <row r="33" spans="1:31" ht="24.95" customHeight="1">
      <c r="A33" s="520" t="s">
        <v>62</v>
      </c>
      <c r="B33" s="520"/>
      <c r="C33" s="520"/>
      <c r="D33" s="520"/>
      <c r="E33" s="33">
        <f t="shared" si="4"/>
        <v>2</v>
      </c>
      <c r="F33" s="25">
        <f t="shared" si="5"/>
        <v>19</v>
      </c>
      <c r="G33" s="26" t="s">
        <v>73</v>
      </c>
      <c r="H33" s="518"/>
      <c r="I33" s="519"/>
      <c r="J33" s="74"/>
      <c r="K33" s="114"/>
      <c r="L33" s="115"/>
      <c r="M33" s="80"/>
      <c r="N33" s="34"/>
      <c r="O33" s="36"/>
      <c r="P33" s="74"/>
      <c r="Q33" s="74"/>
      <c r="R33" s="114"/>
      <c r="S33" s="114"/>
      <c r="T33" s="114"/>
      <c r="U33" s="115"/>
      <c r="V33" s="34"/>
      <c r="W33" s="74">
        <v>0.2</v>
      </c>
      <c r="X33" s="74"/>
      <c r="Y33" s="74"/>
      <c r="Z33" s="114"/>
      <c r="AA33" s="74">
        <f t="shared" si="0"/>
        <v>0.2</v>
      </c>
      <c r="AB33" s="377">
        <f t="shared" si="1"/>
        <v>4</v>
      </c>
      <c r="AC33" s="207">
        <f t="shared" si="2"/>
        <v>0</v>
      </c>
      <c r="AD33" s="138">
        <f t="shared" si="3"/>
        <v>0</v>
      </c>
      <c r="AE33" s="139">
        <v>4</v>
      </c>
    </row>
    <row r="34" spans="1:31" ht="24.95" customHeight="1">
      <c r="A34" s="520" t="s">
        <v>81</v>
      </c>
      <c r="B34" s="520"/>
      <c r="C34" s="520"/>
      <c r="D34" s="520"/>
      <c r="E34" s="33">
        <f t="shared" si="4"/>
        <v>2</v>
      </c>
      <c r="F34" s="25">
        <f>F31</f>
        <v>19</v>
      </c>
      <c r="G34" s="26" t="s">
        <v>73</v>
      </c>
      <c r="H34" s="518"/>
      <c r="I34" s="519"/>
      <c r="J34" s="74"/>
      <c r="K34" s="114"/>
      <c r="L34" s="115"/>
      <c r="M34" s="80"/>
      <c r="N34" s="34"/>
      <c r="O34" s="36"/>
      <c r="P34" s="74">
        <v>5.0000000000000001E-3</v>
      </c>
      <c r="Q34" s="74"/>
      <c r="R34" s="114"/>
      <c r="S34" s="114"/>
      <c r="T34" s="114"/>
      <c r="U34" s="115"/>
      <c r="V34" s="34">
        <v>5.0000000000000001E-3</v>
      </c>
      <c r="W34" s="74"/>
      <c r="X34" s="74">
        <v>5.0000000000000001E-3</v>
      </c>
      <c r="Y34" s="74"/>
      <c r="Z34" s="114"/>
      <c r="AA34" s="74">
        <f t="shared" si="0"/>
        <v>0.01</v>
      </c>
      <c r="AB34" s="377">
        <f t="shared" si="1"/>
        <v>0.24</v>
      </c>
      <c r="AC34" s="207">
        <f t="shared" si="2"/>
        <v>5.0000000000000001E-3</v>
      </c>
      <c r="AD34" s="138">
        <f t="shared" si="3"/>
        <v>0.01</v>
      </c>
      <c r="AE34" s="139">
        <v>0.25</v>
      </c>
    </row>
    <row r="35" spans="1:31" ht="24.95" customHeight="1">
      <c r="A35" s="520" t="s">
        <v>82</v>
      </c>
      <c r="B35" s="520"/>
      <c r="C35" s="520"/>
      <c r="D35" s="520"/>
      <c r="E35" s="33">
        <f t="shared" si="4"/>
        <v>2</v>
      </c>
      <c r="F35" s="25">
        <f>F32</f>
        <v>19</v>
      </c>
      <c r="G35" s="26" t="s">
        <v>73</v>
      </c>
      <c r="H35" s="518"/>
      <c r="I35" s="519"/>
      <c r="J35" s="74"/>
      <c r="K35" s="114"/>
      <c r="L35" s="115"/>
      <c r="M35" s="80"/>
      <c r="N35" s="34"/>
      <c r="O35" s="36"/>
      <c r="P35" s="74"/>
      <c r="Q35" s="74">
        <v>6.0000000000000001E-3</v>
      </c>
      <c r="R35" s="114"/>
      <c r="S35" s="114"/>
      <c r="T35" s="114"/>
      <c r="U35" s="115"/>
      <c r="V35" s="34">
        <v>1.2E-2</v>
      </c>
      <c r="W35" s="74"/>
      <c r="X35" s="74"/>
      <c r="Y35" s="74"/>
      <c r="Z35" s="114"/>
      <c r="AA35" s="74">
        <f t="shared" si="0"/>
        <v>1.8000000000000002E-2</v>
      </c>
      <c r="AB35" s="377">
        <f t="shared" si="1"/>
        <v>4</v>
      </c>
      <c r="AC35" s="207">
        <f t="shared" si="2"/>
        <v>0</v>
      </c>
      <c r="AD35" s="138">
        <f t="shared" si="3"/>
        <v>0</v>
      </c>
      <c r="AE35" s="139">
        <v>4</v>
      </c>
    </row>
    <row r="36" spans="1:31" ht="24.95" hidden="1" customHeight="1">
      <c r="A36" s="520" t="s">
        <v>83</v>
      </c>
      <c r="B36" s="520"/>
      <c r="C36" s="520"/>
      <c r="D36" s="520"/>
      <c r="E36" s="33">
        <f t="shared" si="4"/>
        <v>2</v>
      </c>
      <c r="F36" s="25">
        <f t="shared" si="5"/>
        <v>19</v>
      </c>
      <c r="G36" s="26" t="s">
        <v>73</v>
      </c>
      <c r="H36" s="518"/>
      <c r="I36" s="519"/>
      <c r="J36" s="74"/>
      <c r="K36" s="114"/>
      <c r="L36" s="115"/>
      <c r="M36" s="80"/>
      <c r="N36" s="34"/>
      <c r="O36" s="36"/>
      <c r="P36" s="74"/>
      <c r="Q36" s="74"/>
      <c r="R36" s="114"/>
      <c r="S36" s="114"/>
      <c r="T36" s="114"/>
      <c r="U36" s="115"/>
      <c r="V36" s="34"/>
      <c r="W36" s="74"/>
      <c r="X36" s="74"/>
      <c r="Y36" s="74"/>
      <c r="Z36" s="114"/>
      <c r="AA36" s="74">
        <f t="shared" si="0"/>
        <v>0</v>
      </c>
      <c r="AB36" s="377">
        <f t="shared" ca="1" si="1"/>
        <v>0.46600000000000003</v>
      </c>
      <c r="AC36" s="207">
        <f t="shared" si="2"/>
        <v>0</v>
      </c>
      <c r="AD36" s="138">
        <f t="shared" si="3"/>
        <v>0</v>
      </c>
      <c r="AE36" s="139">
        <f t="shared" ref="AE36:AE37" ca="1" si="6">AD36+AB36</f>
        <v>0</v>
      </c>
    </row>
    <row r="37" spans="1:31" ht="24.95" hidden="1" customHeight="1">
      <c r="A37" s="520" t="s">
        <v>230</v>
      </c>
      <c r="B37" s="520"/>
      <c r="C37" s="520"/>
      <c r="D37" s="520"/>
      <c r="E37" s="33">
        <f t="shared" si="4"/>
        <v>2</v>
      </c>
      <c r="F37" s="25">
        <f t="shared" si="5"/>
        <v>19</v>
      </c>
      <c r="G37" s="26" t="s">
        <v>73</v>
      </c>
      <c r="H37" s="518"/>
      <c r="I37" s="519"/>
      <c r="J37" s="74"/>
      <c r="K37" s="114"/>
      <c r="L37" s="115"/>
      <c r="M37" s="80"/>
      <c r="N37" s="34"/>
      <c r="O37" s="36"/>
      <c r="P37" s="74"/>
      <c r="Q37" s="74">
        <v>7.0000000000000001E-3</v>
      </c>
      <c r="R37" s="114"/>
      <c r="S37" s="114"/>
      <c r="T37" s="114"/>
      <c r="U37" s="115"/>
      <c r="V37" s="34">
        <v>0.01</v>
      </c>
      <c r="W37" s="74"/>
      <c r="X37" s="74"/>
      <c r="Y37" s="74"/>
      <c r="Z37" s="114"/>
      <c r="AA37" s="74">
        <f t="shared" si="0"/>
        <v>1.7000000000000001E-2</v>
      </c>
      <c r="AB37" s="377">
        <f t="shared" ca="1" si="1"/>
        <v>0.46600000000000003</v>
      </c>
      <c r="AC37" s="207">
        <f t="shared" si="2"/>
        <v>0</v>
      </c>
      <c r="AD37" s="138">
        <f t="shared" si="3"/>
        <v>0</v>
      </c>
      <c r="AE37" s="139">
        <f t="shared" ca="1" si="6"/>
        <v>0.32300000000000001</v>
      </c>
    </row>
    <row r="38" spans="1:31" ht="24.95" customHeight="1">
      <c r="A38" s="520" t="s">
        <v>175</v>
      </c>
      <c r="B38" s="520"/>
      <c r="C38" s="520"/>
      <c r="D38" s="520"/>
      <c r="E38" s="33">
        <f t="shared" si="4"/>
        <v>2</v>
      </c>
      <c r="F38" s="25">
        <f>F35</f>
        <v>19</v>
      </c>
      <c r="G38" s="26" t="s">
        <v>73</v>
      </c>
      <c r="H38" s="518"/>
      <c r="I38" s="519"/>
      <c r="J38" s="74"/>
      <c r="K38" s="114"/>
      <c r="L38" s="115"/>
      <c r="M38" s="80"/>
      <c r="N38" s="34"/>
      <c r="O38" s="36"/>
      <c r="P38" s="74"/>
      <c r="Q38" s="74"/>
      <c r="R38" s="114"/>
      <c r="S38" s="114"/>
      <c r="T38" s="114"/>
      <c r="U38" s="115"/>
      <c r="V38" s="34">
        <v>0.125</v>
      </c>
      <c r="W38" s="74"/>
      <c r="X38" s="74"/>
      <c r="Y38" s="74"/>
      <c r="Z38" s="114"/>
      <c r="AA38" s="74">
        <f t="shared" si="0"/>
        <v>0.125</v>
      </c>
      <c r="AB38" s="377">
        <f t="shared" si="1"/>
        <v>2.2000000000000002</v>
      </c>
      <c r="AC38" s="207">
        <f t="shared" si="2"/>
        <v>0</v>
      </c>
      <c r="AD38" s="138">
        <f t="shared" si="3"/>
        <v>0</v>
      </c>
      <c r="AE38" s="139">
        <v>2.2000000000000002</v>
      </c>
    </row>
    <row r="39" spans="1:31" ht="24.95" customHeight="1">
      <c r="A39" s="520" t="s">
        <v>259</v>
      </c>
      <c r="B39" s="520"/>
      <c r="C39" s="520"/>
      <c r="D39" s="520"/>
      <c r="E39" s="33">
        <f t="shared" si="4"/>
        <v>2</v>
      </c>
      <c r="F39" s="25">
        <f>F36</f>
        <v>19</v>
      </c>
      <c r="G39" s="26" t="s">
        <v>73</v>
      </c>
      <c r="H39" s="518"/>
      <c r="I39" s="519"/>
      <c r="J39" s="74"/>
      <c r="K39" s="114"/>
      <c r="L39" s="115"/>
      <c r="M39" s="80"/>
      <c r="N39" s="34"/>
      <c r="O39" s="36"/>
      <c r="P39" s="74"/>
      <c r="Q39" s="74"/>
      <c r="R39" s="114"/>
      <c r="S39" s="114"/>
      <c r="T39" s="114"/>
      <c r="U39" s="115"/>
      <c r="V39" s="34">
        <v>0.03</v>
      </c>
      <c r="W39" s="74"/>
      <c r="X39" s="74"/>
      <c r="Y39" s="74"/>
      <c r="Z39" s="114"/>
      <c r="AA39" s="74">
        <f t="shared" si="0"/>
        <v>0.03</v>
      </c>
      <c r="AB39" s="377">
        <f t="shared" si="1"/>
        <v>0.38</v>
      </c>
      <c r="AC39" s="207">
        <f t="shared" si="2"/>
        <v>0</v>
      </c>
      <c r="AD39" s="138">
        <f t="shared" si="3"/>
        <v>0</v>
      </c>
      <c r="AE39" s="139">
        <v>0.38</v>
      </c>
    </row>
    <row r="40" spans="1:31" ht="24.95" customHeight="1">
      <c r="A40" s="520" t="s">
        <v>87</v>
      </c>
      <c r="B40" s="520"/>
      <c r="C40" s="520"/>
      <c r="D40" s="520"/>
      <c r="E40" s="33">
        <f t="shared" si="4"/>
        <v>2</v>
      </c>
      <c r="F40" s="25">
        <f>F36</f>
        <v>19</v>
      </c>
      <c r="G40" s="26" t="s">
        <v>73</v>
      </c>
      <c r="H40" s="518"/>
      <c r="I40" s="519"/>
      <c r="J40" s="74"/>
      <c r="K40" s="114"/>
      <c r="L40" s="115"/>
      <c r="M40" s="80"/>
      <c r="N40" s="34"/>
      <c r="O40" s="36"/>
      <c r="P40" s="74"/>
      <c r="Q40" s="74"/>
      <c r="R40" s="114">
        <v>0.04</v>
      </c>
      <c r="S40" s="114"/>
      <c r="T40" s="114"/>
      <c r="U40" s="115"/>
      <c r="V40" s="34"/>
      <c r="W40" s="74"/>
      <c r="X40" s="74"/>
      <c r="Y40" s="74"/>
      <c r="Z40" s="114"/>
      <c r="AA40" s="74">
        <f t="shared" si="0"/>
        <v>0.04</v>
      </c>
      <c r="AB40" s="377">
        <f t="shared" si="1"/>
        <v>0.8</v>
      </c>
      <c r="AC40" s="207">
        <f t="shared" si="2"/>
        <v>0</v>
      </c>
      <c r="AD40" s="138">
        <f t="shared" si="3"/>
        <v>0</v>
      </c>
      <c r="AE40" s="139">
        <v>0.8</v>
      </c>
    </row>
    <row r="41" spans="1:31" ht="24.95" customHeight="1">
      <c r="A41" s="528" t="s">
        <v>88</v>
      </c>
      <c r="B41" s="528"/>
      <c r="C41" s="528"/>
      <c r="D41" s="528"/>
      <c r="E41" s="25">
        <f>E40</f>
        <v>2</v>
      </c>
      <c r="F41" s="25">
        <f>F37</f>
        <v>19</v>
      </c>
      <c r="G41" s="26" t="s">
        <v>73</v>
      </c>
      <c r="H41" s="529">
        <v>0.03</v>
      </c>
      <c r="I41" s="530"/>
      <c r="J41" s="89"/>
      <c r="K41" s="118"/>
      <c r="L41" s="119"/>
      <c r="M41" s="90"/>
      <c r="N41" s="38"/>
      <c r="O41" s="233"/>
      <c r="P41" s="89"/>
      <c r="Q41" s="89">
        <v>7.0000000000000001E-3</v>
      </c>
      <c r="R41" s="118"/>
      <c r="S41" s="118"/>
      <c r="T41" s="118"/>
      <c r="U41" s="119"/>
      <c r="V41" s="38"/>
      <c r="W41" s="89"/>
      <c r="X41" s="89"/>
      <c r="Y41" s="89"/>
      <c r="Z41" s="118"/>
      <c r="AA41" s="74">
        <f t="shared" si="0"/>
        <v>3.6999999999999998E-2</v>
      </c>
      <c r="AB41" s="377">
        <f t="shared" si="1"/>
        <v>0.7</v>
      </c>
      <c r="AC41" s="207">
        <f t="shared" si="2"/>
        <v>0</v>
      </c>
      <c r="AD41" s="138">
        <f t="shared" si="3"/>
        <v>0</v>
      </c>
      <c r="AE41" s="139">
        <v>0.7</v>
      </c>
    </row>
    <row r="42" spans="1:31" ht="20.100000000000001" customHeight="1">
      <c r="A42" s="39"/>
      <c r="B42" s="39"/>
      <c r="C42" s="39"/>
      <c r="D42" s="39"/>
      <c r="E42" s="157"/>
      <c r="F42" s="40"/>
      <c r="G42" s="40"/>
      <c r="H42" s="41"/>
      <c r="I42" s="41"/>
      <c r="J42" s="41"/>
      <c r="K42" s="41"/>
      <c r="L42" s="93"/>
      <c r="M42" s="93"/>
      <c r="N42" s="93"/>
      <c r="O42" s="94"/>
      <c r="P42" s="94"/>
      <c r="Q42" s="93"/>
      <c r="R42" s="41"/>
      <c r="S42" s="41"/>
      <c r="T42" s="41"/>
      <c r="U42" s="93"/>
      <c r="V42" s="93"/>
      <c r="W42" s="41"/>
      <c r="X42" s="93"/>
      <c r="Y42" s="94"/>
      <c r="Z42" s="93"/>
      <c r="AA42" s="93"/>
      <c r="AB42" s="377"/>
      <c r="AC42" s="144"/>
      <c r="AD42" s="145"/>
      <c r="AE42" s="144"/>
    </row>
    <row r="43" spans="1:31" ht="20.100000000000001" customHeight="1">
      <c r="A43" s="441" t="s">
        <v>37</v>
      </c>
      <c r="B43" s="441"/>
      <c r="C43" s="441"/>
      <c r="D43" s="441"/>
      <c r="E43" s="441"/>
      <c r="F43" s="441"/>
      <c r="G43" s="12" t="s">
        <v>38</v>
      </c>
      <c r="H43" s="475" t="s">
        <v>39</v>
      </c>
      <c r="I43" s="475"/>
      <c r="J43" s="475"/>
      <c r="K43" s="475"/>
      <c r="L43" s="475"/>
      <c r="M43" s="475"/>
      <c r="N43" s="475"/>
      <c r="O43" s="476" t="s">
        <v>40</v>
      </c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7"/>
      <c r="AA43" s="531" t="s">
        <v>41</v>
      </c>
      <c r="AB43" s="532"/>
      <c r="AC43" s="533"/>
      <c r="AD43" s="533"/>
      <c r="AE43" s="534"/>
    </row>
    <row r="44" spans="1:31" ht="20.100000000000001" customHeight="1">
      <c r="A44" s="441" t="s">
        <v>42</v>
      </c>
      <c r="B44" s="441"/>
      <c r="C44" s="441"/>
      <c r="D44" s="441"/>
      <c r="E44" s="12"/>
      <c r="F44" s="12" t="s">
        <v>43</v>
      </c>
      <c r="G44" s="442" t="s">
        <v>44</v>
      </c>
      <c r="H44" s="443" t="s">
        <v>45</v>
      </c>
      <c r="I44" s="444"/>
      <c r="J44" s="444"/>
      <c r="K44" s="445"/>
      <c r="L44" s="446"/>
      <c r="M44" s="447" t="s">
        <v>46</v>
      </c>
      <c r="N44" s="448"/>
      <c r="O44" s="443" t="s">
        <v>47</v>
      </c>
      <c r="P44" s="444"/>
      <c r="Q44" s="444"/>
      <c r="R44" s="445"/>
      <c r="S44" s="445"/>
      <c r="T44" s="445"/>
      <c r="U44" s="446"/>
      <c r="V44" s="538" t="s">
        <v>48</v>
      </c>
      <c r="W44" s="445"/>
      <c r="X44" s="463" t="str">
        <f>X19</f>
        <v>Сотрудники</v>
      </c>
      <c r="Y44" s="464"/>
      <c r="Z44" s="465"/>
      <c r="AA44" s="535"/>
      <c r="AB44" s="535"/>
      <c r="AC44" s="536"/>
      <c r="AD44" s="536"/>
      <c r="AE44" s="537"/>
    </row>
    <row r="45" spans="1:31" ht="20.100000000000001" customHeight="1">
      <c r="A45" s="542"/>
      <c r="B45" s="542"/>
      <c r="C45" s="542"/>
      <c r="D45" s="542"/>
      <c r="E45" s="15"/>
      <c r="F45" s="12"/>
      <c r="G45" s="442"/>
      <c r="H45" s="469"/>
      <c r="I45" s="441"/>
      <c r="J45" s="441"/>
      <c r="K45" s="470"/>
      <c r="L45" s="471"/>
      <c r="M45" s="472"/>
      <c r="N45" s="473"/>
      <c r="O45" s="469"/>
      <c r="P45" s="441"/>
      <c r="Q45" s="441"/>
      <c r="R45" s="470"/>
      <c r="S45" s="470"/>
      <c r="T45" s="470"/>
      <c r="U45" s="471"/>
      <c r="V45" s="543"/>
      <c r="W45" s="470"/>
      <c r="X45" s="466"/>
      <c r="Y45" s="467"/>
      <c r="Z45" s="468"/>
      <c r="AA45" s="478" t="s">
        <v>50</v>
      </c>
      <c r="AB45" s="478"/>
      <c r="AC45" s="479"/>
      <c r="AD45" s="479"/>
      <c r="AE45" s="479"/>
    </row>
    <row r="46" spans="1:31" ht="20.100000000000001" customHeight="1">
      <c r="A46" s="480"/>
      <c r="B46" s="481"/>
      <c r="C46" s="481"/>
      <c r="D46" s="482"/>
      <c r="E46" s="483" t="s">
        <v>32</v>
      </c>
      <c r="F46" s="483" t="s">
        <v>31</v>
      </c>
      <c r="G46" s="486"/>
      <c r="H46" s="489" t="str">
        <f>H21</f>
        <v>Каша манная жидкая</v>
      </c>
      <c r="I46" s="490"/>
      <c r="J46" s="539" t="str">
        <f>J21</f>
        <v>Бутерброд с маслом</v>
      </c>
      <c r="K46" s="539" t="s">
        <v>53</v>
      </c>
      <c r="L46" s="492" t="str">
        <f>L21</f>
        <v>Прияник</v>
      </c>
      <c r="M46" s="495">
        <f>M21</f>
        <v>0</v>
      </c>
      <c r="N46" s="547" t="str">
        <f>N21</f>
        <v>Фрукт</v>
      </c>
      <c r="O46" s="514" t="str">
        <f>O21</f>
        <v>Нарезка из свеклы с чесноком</v>
      </c>
      <c r="P46" s="491" t="s">
        <v>56</v>
      </c>
      <c r="Q46" s="491" t="str">
        <f>Q21</f>
        <v>Биточки рубленные из птицы запеченные</v>
      </c>
      <c r="R46" s="491" t="str">
        <f t="shared" ref="R46:T46" si="7">R21</f>
        <v>Каша гречневая вязкая</v>
      </c>
      <c r="S46" s="491" t="str">
        <f t="shared" si="7"/>
        <v>Компот из изюма</v>
      </c>
      <c r="T46" s="491" t="str">
        <f t="shared" si="7"/>
        <v>Хлеб ржаной</v>
      </c>
      <c r="U46" s="491"/>
      <c r="V46" s="489" t="str">
        <f t="shared" ref="V46:Z46" si="8">V21</f>
        <v>Запеканка из творога со сгущенным молоком</v>
      </c>
      <c r="W46" s="489" t="str">
        <f t="shared" si="8"/>
        <v>Кефир</v>
      </c>
      <c r="X46" s="544" t="str">
        <f t="shared" si="8"/>
        <v>Рассольник "Домашний" с мясом со сметаной</v>
      </c>
      <c r="Y46" s="544" t="str">
        <f t="shared" si="8"/>
        <v>Компот из изюма</v>
      </c>
      <c r="Z46" s="544" t="str">
        <f t="shared" si="8"/>
        <v>Хлеб ржаной</v>
      </c>
      <c r="AA46" s="499" t="s">
        <v>63</v>
      </c>
      <c r="AB46" s="499"/>
      <c r="AC46" s="500"/>
      <c r="AD46" s="500"/>
      <c r="AE46" s="501"/>
    </row>
    <row r="47" spans="1:31" ht="38.25" customHeight="1">
      <c r="A47" s="502"/>
      <c r="B47" s="503"/>
      <c r="C47" s="503"/>
      <c r="D47" s="504"/>
      <c r="E47" s="484"/>
      <c r="F47" s="484"/>
      <c r="G47" s="487"/>
      <c r="H47" s="489"/>
      <c r="I47" s="490"/>
      <c r="J47" s="540"/>
      <c r="K47" s="540"/>
      <c r="L47" s="493"/>
      <c r="M47" s="496"/>
      <c r="N47" s="548"/>
      <c r="O47" s="514"/>
      <c r="P47" s="491"/>
      <c r="Q47" s="491"/>
      <c r="R47" s="491"/>
      <c r="S47" s="491"/>
      <c r="T47" s="491"/>
      <c r="U47" s="491"/>
      <c r="V47" s="489"/>
      <c r="W47" s="489"/>
      <c r="X47" s="545"/>
      <c r="Y47" s="545"/>
      <c r="Z47" s="545"/>
      <c r="AA47" s="505" t="s">
        <v>64</v>
      </c>
      <c r="AB47" s="506"/>
      <c r="AC47" s="507" t="s">
        <v>65</v>
      </c>
      <c r="AD47" s="508"/>
      <c r="AE47" s="509" t="s">
        <v>66</v>
      </c>
    </row>
    <row r="48" spans="1:31" ht="57" customHeight="1">
      <c r="A48" s="510"/>
      <c r="B48" s="511"/>
      <c r="C48" s="511"/>
      <c r="D48" s="512"/>
      <c r="E48" s="485"/>
      <c r="F48" s="485"/>
      <c r="G48" s="488"/>
      <c r="H48" s="489"/>
      <c r="I48" s="490"/>
      <c r="J48" s="541"/>
      <c r="K48" s="541"/>
      <c r="L48" s="494"/>
      <c r="M48" s="497"/>
      <c r="N48" s="549"/>
      <c r="O48" s="514"/>
      <c r="P48" s="491"/>
      <c r="Q48" s="491"/>
      <c r="R48" s="491"/>
      <c r="S48" s="491"/>
      <c r="T48" s="491"/>
      <c r="U48" s="491"/>
      <c r="V48" s="489"/>
      <c r="W48" s="489"/>
      <c r="X48" s="546"/>
      <c r="Y48" s="546"/>
      <c r="Z48" s="546"/>
      <c r="AA48" s="124" t="s">
        <v>67</v>
      </c>
      <c r="AB48" s="124" t="s">
        <v>68</v>
      </c>
      <c r="AC48" s="124" t="s">
        <v>69</v>
      </c>
      <c r="AD48" s="124" t="s">
        <v>70</v>
      </c>
      <c r="AE48" s="508"/>
    </row>
    <row r="49" spans="1:31" ht="20.100000000000001" customHeight="1">
      <c r="A49" s="521">
        <v>1</v>
      </c>
      <c r="B49" s="521"/>
      <c r="C49" s="521"/>
      <c r="D49" s="521"/>
      <c r="E49" s="33"/>
      <c r="F49" s="345"/>
      <c r="G49" s="346" t="s">
        <v>71</v>
      </c>
      <c r="H49" s="522">
        <v>3</v>
      </c>
      <c r="I49" s="523"/>
      <c r="J49" s="209">
        <v>4</v>
      </c>
      <c r="K49" s="350">
        <v>5</v>
      </c>
      <c r="L49" s="351">
        <v>6</v>
      </c>
      <c r="M49" s="367"/>
      <c r="N49" s="376"/>
      <c r="O49" s="367">
        <v>8</v>
      </c>
      <c r="P49" s="209">
        <v>9</v>
      </c>
      <c r="Q49" s="209">
        <v>10</v>
      </c>
      <c r="R49" s="350">
        <v>11</v>
      </c>
      <c r="S49" s="350">
        <v>12</v>
      </c>
      <c r="T49" s="350">
        <v>13</v>
      </c>
      <c r="U49" s="351">
        <v>14</v>
      </c>
      <c r="V49" s="256">
        <v>15</v>
      </c>
      <c r="W49" s="350">
        <v>16</v>
      </c>
      <c r="X49" s="356">
        <v>17</v>
      </c>
      <c r="Y49" s="209">
        <v>18</v>
      </c>
      <c r="Z49" s="351">
        <v>19</v>
      </c>
      <c r="AA49" s="256">
        <v>20</v>
      </c>
      <c r="AB49" s="256">
        <v>21</v>
      </c>
      <c r="AC49" s="256">
        <v>22</v>
      </c>
      <c r="AD49" s="256">
        <v>23</v>
      </c>
      <c r="AE49" s="256">
        <v>24</v>
      </c>
    </row>
    <row r="50" spans="1:31" ht="20.100000000000001" customHeight="1">
      <c r="A50" s="524" t="s">
        <v>72</v>
      </c>
      <c r="B50" s="524"/>
      <c r="C50" s="524"/>
      <c r="D50" s="524"/>
      <c r="E50" s="25">
        <f>I14</f>
        <v>2</v>
      </c>
      <c r="F50" s="25">
        <f>I13</f>
        <v>19</v>
      </c>
      <c r="G50" s="26" t="s">
        <v>73</v>
      </c>
      <c r="H50" s="518"/>
      <c r="I50" s="519"/>
      <c r="J50" s="74"/>
      <c r="K50" s="114"/>
      <c r="L50" s="115"/>
      <c r="M50" s="80"/>
      <c r="N50" s="376"/>
      <c r="O50" s="82"/>
      <c r="P50" s="74"/>
      <c r="Q50" s="74"/>
      <c r="R50" s="114"/>
      <c r="S50" s="114"/>
      <c r="T50" s="114"/>
      <c r="U50" s="115"/>
      <c r="V50" s="82"/>
      <c r="W50" s="114"/>
      <c r="X50" s="34"/>
      <c r="Y50" s="74"/>
      <c r="Z50" s="115"/>
      <c r="AA50" s="208"/>
      <c r="AB50" s="208"/>
      <c r="AC50" s="209"/>
      <c r="AD50" s="369"/>
      <c r="AE50" s="358"/>
    </row>
    <row r="51" spans="1:31" ht="20.100000000000001" customHeight="1">
      <c r="A51" s="525" t="s">
        <v>74</v>
      </c>
      <c r="B51" s="525"/>
      <c r="C51" s="525"/>
      <c r="D51" s="525"/>
      <c r="E51" s="375"/>
      <c r="F51" s="29"/>
      <c r="G51" s="26" t="s">
        <v>73</v>
      </c>
      <c r="H51" s="526"/>
      <c r="I51" s="527"/>
      <c r="J51" s="352"/>
      <c r="K51" s="353"/>
      <c r="L51" s="354"/>
      <c r="M51" s="355"/>
      <c r="N51" s="348"/>
      <c r="O51" s="348"/>
      <c r="P51" s="352"/>
      <c r="Q51" s="352"/>
      <c r="R51" s="353"/>
      <c r="S51" s="353"/>
      <c r="T51" s="353"/>
      <c r="U51" s="354"/>
      <c r="V51" s="348"/>
      <c r="W51" s="353"/>
      <c r="X51" s="355"/>
      <c r="Y51" s="352"/>
      <c r="Z51" s="354"/>
      <c r="AA51" s="348"/>
      <c r="AB51" s="348"/>
      <c r="AC51" s="360"/>
      <c r="AD51" s="361"/>
      <c r="AE51" s="370"/>
    </row>
    <row r="52" spans="1:31" ht="24.95" customHeight="1">
      <c r="A52" s="550" t="s">
        <v>89</v>
      </c>
      <c r="B52" s="550"/>
      <c r="C52" s="550"/>
      <c r="D52" s="550"/>
      <c r="E52" s="365">
        <f>E50</f>
        <v>2</v>
      </c>
      <c r="F52" s="365">
        <f>F50</f>
        <v>19</v>
      </c>
      <c r="G52" s="26" t="s">
        <v>73</v>
      </c>
      <c r="H52" s="551">
        <v>3.0000000000000001E-3</v>
      </c>
      <c r="I52" s="552"/>
      <c r="J52" s="85"/>
      <c r="K52" s="116">
        <v>1.2E-2</v>
      </c>
      <c r="L52" s="117"/>
      <c r="M52" s="86"/>
      <c r="N52" s="74"/>
      <c r="O52" s="86"/>
      <c r="P52" s="85"/>
      <c r="Q52" s="85"/>
      <c r="R52" s="116"/>
      <c r="S52" s="116">
        <v>5.0000000000000001E-3</v>
      </c>
      <c r="T52" s="116"/>
      <c r="U52" s="117"/>
      <c r="V52" s="88">
        <v>6.0000000000000001E-3</v>
      </c>
      <c r="W52" s="116"/>
      <c r="X52" s="85"/>
      <c r="Y52" s="116">
        <v>5.0000000000000001E-3</v>
      </c>
      <c r="Z52" s="117"/>
      <c r="AA52" s="88">
        <f>SUM(H52:W52)</f>
        <v>2.5999999999999999E-2</v>
      </c>
      <c r="AB52" s="363">
        <f>AE52-AD52</f>
        <v>0.64</v>
      </c>
      <c r="AC52" s="325">
        <f>SUM(X52:Z52)</f>
        <v>5.0000000000000001E-3</v>
      </c>
      <c r="AD52" s="378">
        <f>AC52*E52</f>
        <v>0.01</v>
      </c>
      <c r="AE52" s="364">
        <v>0.65</v>
      </c>
    </row>
    <row r="53" spans="1:31" ht="24.75" hidden="1" customHeight="1">
      <c r="A53" s="550" t="s">
        <v>90</v>
      </c>
      <c r="B53" s="550"/>
      <c r="C53" s="550"/>
      <c r="D53" s="550"/>
      <c r="E53" s="365">
        <f>E50</f>
        <v>2</v>
      </c>
      <c r="F53" s="365">
        <f>F50</f>
        <v>19</v>
      </c>
      <c r="G53" s="26" t="s">
        <v>73</v>
      </c>
      <c r="H53" s="551"/>
      <c r="I53" s="552"/>
      <c r="J53" s="85"/>
      <c r="K53" s="116"/>
      <c r="L53" s="117"/>
      <c r="M53" s="86"/>
      <c r="N53" s="74"/>
      <c r="O53" s="86"/>
      <c r="P53" s="85"/>
      <c r="Q53" s="85"/>
      <c r="R53" s="116"/>
      <c r="S53" s="116"/>
      <c r="T53" s="116"/>
      <c r="U53" s="117"/>
      <c r="V53" s="88"/>
      <c r="W53" s="116"/>
      <c r="X53" s="85"/>
      <c r="Y53" s="116"/>
      <c r="Z53" s="117"/>
      <c r="AA53" s="88">
        <f t="shared" ref="AA53:AA70" si="9">SUM(H53:W53)</f>
        <v>0</v>
      </c>
      <c r="AB53" s="363">
        <f t="shared" ref="AB53:AB70" ca="1" si="10">AE53-AD53</f>
        <v>0.64</v>
      </c>
      <c r="AC53" s="325">
        <f t="shared" ref="AC53:AC70" si="11">SUM(X53:Z53)</f>
        <v>0</v>
      </c>
      <c r="AD53" s="378">
        <f t="shared" ref="AD53:AD70" si="12">AC53*E53</f>
        <v>0</v>
      </c>
      <c r="AE53" s="364">
        <f t="shared" ref="AE53:AE68" ca="1" si="13">AD53+AB53</f>
        <v>0</v>
      </c>
    </row>
    <row r="54" spans="1:31" ht="24.95" customHeight="1">
      <c r="A54" s="550" t="s">
        <v>220</v>
      </c>
      <c r="B54" s="550"/>
      <c r="C54" s="550"/>
      <c r="D54" s="550"/>
      <c r="E54" s="365">
        <f>E50</f>
        <v>2</v>
      </c>
      <c r="F54" s="365">
        <f>F50</f>
        <v>19</v>
      </c>
      <c r="G54" s="26" t="s">
        <v>73</v>
      </c>
      <c r="H54" s="551"/>
      <c r="I54" s="552"/>
      <c r="J54" s="85"/>
      <c r="K54" s="116"/>
      <c r="L54" s="117">
        <v>0.03</v>
      </c>
      <c r="M54" s="86"/>
      <c r="N54" s="74"/>
      <c r="O54" s="86"/>
      <c r="P54" s="85"/>
      <c r="Q54" s="85"/>
      <c r="R54" s="116"/>
      <c r="S54" s="116"/>
      <c r="T54" s="116"/>
      <c r="U54" s="117"/>
      <c r="V54" s="88"/>
      <c r="W54" s="116"/>
      <c r="X54" s="85"/>
      <c r="Y54" s="116"/>
      <c r="Z54" s="117"/>
      <c r="AA54" s="88">
        <f t="shared" si="9"/>
        <v>0.03</v>
      </c>
      <c r="AB54" s="363">
        <f t="shared" si="10"/>
        <v>0.6</v>
      </c>
      <c r="AC54" s="325">
        <f t="shared" si="11"/>
        <v>0</v>
      </c>
      <c r="AD54" s="378">
        <f t="shared" si="12"/>
        <v>0</v>
      </c>
      <c r="AE54" s="364">
        <v>0.6</v>
      </c>
    </row>
    <row r="55" spans="1:31" ht="24.95" hidden="1" customHeight="1">
      <c r="A55" s="520" t="s">
        <v>91</v>
      </c>
      <c r="B55" s="520"/>
      <c r="C55" s="520"/>
      <c r="D55" s="520"/>
      <c r="E55" s="365">
        <f>E50</f>
        <v>2</v>
      </c>
      <c r="F55" s="365">
        <f>F52</f>
        <v>19</v>
      </c>
      <c r="G55" s="26" t="s">
        <v>73</v>
      </c>
      <c r="H55" s="518"/>
      <c r="I55" s="519"/>
      <c r="J55" s="74"/>
      <c r="K55" s="114"/>
      <c r="L55" s="115"/>
      <c r="M55" s="80"/>
      <c r="N55" s="74"/>
      <c r="O55" s="82"/>
      <c r="P55" s="74"/>
      <c r="Q55" s="74"/>
      <c r="R55" s="114"/>
      <c r="S55" s="114"/>
      <c r="T55" s="114"/>
      <c r="U55" s="115"/>
      <c r="V55" s="82"/>
      <c r="W55" s="114"/>
      <c r="X55" s="74"/>
      <c r="Y55" s="114"/>
      <c r="Z55" s="115"/>
      <c r="AA55" s="88">
        <f t="shared" si="9"/>
        <v>0</v>
      </c>
      <c r="AB55" s="363">
        <f t="shared" ca="1" si="10"/>
        <v>0.64</v>
      </c>
      <c r="AC55" s="325">
        <f t="shared" si="11"/>
        <v>0</v>
      </c>
      <c r="AD55" s="378">
        <f t="shared" si="12"/>
        <v>0</v>
      </c>
      <c r="AE55" s="364">
        <f t="shared" ca="1" si="13"/>
        <v>0</v>
      </c>
    </row>
    <row r="56" spans="1:31" ht="24.95" customHeight="1">
      <c r="A56" s="520" t="s">
        <v>92</v>
      </c>
      <c r="B56" s="520"/>
      <c r="C56" s="520"/>
      <c r="D56" s="520"/>
      <c r="E56" s="365">
        <f>E52</f>
        <v>2</v>
      </c>
      <c r="F56" s="365">
        <f>F50</f>
        <v>19</v>
      </c>
      <c r="G56" s="26" t="s">
        <v>73</v>
      </c>
      <c r="H56" s="518"/>
      <c r="I56" s="519"/>
      <c r="J56" s="74"/>
      <c r="K56" s="114"/>
      <c r="L56" s="115"/>
      <c r="M56" s="80"/>
      <c r="N56" s="32"/>
      <c r="O56" s="82"/>
      <c r="P56" s="74"/>
      <c r="Q56" s="74"/>
      <c r="R56" s="114"/>
      <c r="S56" s="114">
        <v>1.4999999999999999E-2</v>
      </c>
      <c r="T56" s="114"/>
      <c r="U56" s="115"/>
      <c r="V56" s="82"/>
      <c r="W56" s="114"/>
      <c r="X56" s="74"/>
      <c r="Y56" s="114">
        <v>1.4999999999999999E-2</v>
      </c>
      <c r="Z56" s="115"/>
      <c r="AA56" s="88">
        <f t="shared" si="9"/>
        <v>1.4999999999999999E-2</v>
      </c>
      <c r="AB56" s="363">
        <f t="shared" si="10"/>
        <v>0.27</v>
      </c>
      <c r="AC56" s="325">
        <f t="shared" si="11"/>
        <v>1.4999999999999999E-2</v>
      </c>
      <c r="AD56" s="378">
        <f t="shared" si="12"/>
        <v>0.03</v>
      </c>
      <c r="AE56" s="364">
        <v>0.3</v>
      </c>
    </row>
    <row r="57" spans="1:31" ht="24.95" hidden="1" customHeight="1">
      <c r="A57" s="520" t="s">
        <v>93</v>
      </c>
      <c r="B57" s="520"/>
      <c r="C57" s="520"/>
      <c r="D57" s="520"/>
      <c r="E57" s="365">
        <f>E53</f>
        <v>2</v>
      </c>
      <c r="F57" s="365">
        <v>1</v>
      </c>
      <c r="G57" s="26" t="s">
        <v>73</v>
      </c>
      <c r="H57" s="518"/>
      <c r="I57" s="519"/>
      <c r="J57" s="74"/>
      <c r="K57" s="114"/>
      <c r="L57" s="115"/>
      <c r="M57" s="80"/>
      <c r="N57" s="32"/>
      <c r="O57" s="82"/>
      <c r="P57" s="74"/>
      <c r="Q57" s="74"/>
      <c r="R57" s="114"/>
      <c r="S57" s="114"/>
      <c r="T57" s="114"/>
      <c r="U57" s="115">
        <v>1.4999999999999999E-2</v>
      </c>
      <c r="V57" s="82"/>
      <c r="W57" s="114"/>
      <c r="X57" s="74"/>
      <c r="Y57" s="114"/>
      <c r="Z57" s="115"/>
      <c r="AA57" s="88">
        <f t="shared" si="9"/>
        <v>1.4999999999999999E-2</v>
      </c>
      <c r="AB57" s="363">
        <f t="shared" ca="1" si="10"/>
        <v>0.64</v>
      </c>
      <c r="AC57" s="325">
        <f t="shared" si="11"/>
        <v>0</v>
      </c>
      <c r="AD57" s="378">
        <f t="shared" si="12"/>
        <v>0</v>
      </c>
      <c r="AE57" s="364">
        <f t="shared" ca="1" si="13"/>
        <v>1.4999999999999999E-2</v>
      </c>
    </row>
    <row r="58" spans="1:31" ht="24.95" customHeight="1">
      <c r="A58" s="520" t="s">
        <v>94</v>
      </c>
      <c r="B58" s="520"/>
      <c r="C58" s="520"/>
      <c r="D58" s="520"/>
      <c r="E58" s="365">
        <f t="shared" ref="E58:E70" si="14">E55</f>
        <v>2</v>
      </c>
      <c r="F58" s="365">
        <f>F55</f>
        <v>19</v>
      </c>
      <c r="G58" s="26" t="s">
        <v>73</v>
      </c>
      <c r="H58" s="518"/>
      <c r="I58" s="519"/>
      <c r="J58" s="74"/>
      <c r="K58" s="114"/>
      <c r="L58" s="115"/>
      <c r="M58" s="80"/>
      <c r="N58" s="74"/>
      <c r="O58" s="82"/>
      <c r="P58" s="74">
        <v>8.5000000000000006E-2</v>
      </c>
      <c r="Q58" s="74"/>
      <c r="R58" s="114"/>
      <c r="S58" s="114"/>
      <c r="T58" s="114"/>
      <c r="U58" s="115"/>
      <c r="V58" s="82"/>
      <c r="W58" s="114"/>
      <c r="X58" s="74">
        <v>8.5000000000000006E-2</v>
      </c>
      <c r="Y58" s="114"/>
      <c r="Z58" s="115"/>
      <c r="AA58" s="88">
        <f t="shared" si="9"/>
        <v>8.5000000000000006E-2</v>
      </c>
      <c r="AB58" s="363">
        <f t="shared" si="10"/>
        <v>1.6300000000000001</v>
      </c>
      <c r="AC58" s="325">
        <f t="shared" si="11"/>
        <v>8.5000000000000006E-2</v>
      </c>
      <c r="AD58" s="378">
        <f t="shared" si="12"/>
        <v>0.17</v>
      </c>
      <c r="AE58" s="364">
        <v>1.8</v>
      </c>
    </row>
    <row r="59" spans="1:31" ht="24.95" customHeight="1">
      <c r="A59" s="520" t="s">
        <v>95</v>
      </c>
      <c r="B59" s="520"/>
      <c r="C59" s="520"/>
      <c r="D59" s="520"/>
      <c r="E59" s="365">
        <f t="shared" si="14"/>
        <v>2</v>
      </c>
      <c r="F59" s="365">
        <f>F56</f>
        <v>19</v>
      </c>
      <c r="G59" s="26" t="s">
        <v>73</v>
      </c>
      <c r="H59" s="518"/>
      <c r="I59" s="519"/>
      <c r="J59" s="74"/>
      <c r="K59" s="114"/>
      <c r="L59" s="115"/>
      <c r="M59" s="80"/>
      <c r="N59" s="74"/>
      <c r="O59" s="82"/>
      <c r="P59" s="74">
        <v>1.9E-2</v>
      </c>
      <c r="Q59" s="74"/>
      <c r="R59" s="114"/>
      <c r="S59" s="114"/>
      <c r="T59" s="114"/>
      <c r="U59" s="115"/>
      <c r="V59" s="82"/>
      <c r="W59" s="114"/>
      <c r="X59" s="74">
        <v>1.9E-2</v>
      </c>
      <c r="Y59" s="114"/>
      <c r="Z59" s="115"/>
      <c r="AA59" s="88">
        <f t="shared" si="9"/>
        <v>1.9E-2</v>
      </c>
      <c r="AB59" s="363">
        <f t="shared" si="10"/>
        <v>0.46200000000000002</v>
      </c>
      <c r="AC59" s="325">
        <f t="shared" si="11"/>
        <v>1.9E-2</v>
      </c>
      <c r="AD59" s="378">
        <f t="shared" si="12"/>
        <v>3.7999999999999999E-2</v>
      </c>
      <c r="AE59" s="364">
        <v>0.5</v>
      </c>
    </row>
    <row r="60" spans="1:31" ht="24.95" customHeight="1">
      <c r="A60" s="520" t="s">
        <v>96</v>
      </c>
      <c r="B60" s="520"/>
      <c r="C60" s="520"/>
      <c r="D60" s="520"/>
      <c r="E60" s="365">
        <f t="shared" si="14"/>
        <v>2</v>
      </c>
      <c r="F60" s="365">
        <f>F56</f>
        <v>19</v>
      </c>
      <c r="G60" s="26" t="s">
        <v>73</v>
      </c>
      <c r="H60" s="518"/>
      <c r="I60" s="519"/>
      <c r="J60" s="74"/>
      <c r="K60" s="114"/>
      <c r="L60" s="115"/>
      <c r="M60" s="80"/>
      <c r="N60" s="74"/>
      <c r="O60" s="82"/>
      <c r="P60" s="74">
        <v>8.0000000000000002E-3</v>
      </c>
      <c r="Q60" s="74"/>
      <c r="R60" s="114"/>
      <c r="S60" s="114"/>
      <c r="T60" s="114"/>
      <c r="U60" s="115"/>
      <c r="V60" s="82"/>
      <c r="W60" s="114"/>
      <c r="X60" s="74">
        <v>8.0000000000000002E-3</v>
      </c>
      <c r="Y60" s="114"/>
      <c r="Z60" s="115"/>
      <c r="AA60" s="88">
        <f t="shared" si="9"/>
        <v>8.0000000000000002E-3</v>
      </c>
      <c r="AB60" s="363">
        <f t="shared" si="10"/>
        <v>0.23399999999999999</v>
      </c>
      <c r="AC60" s="325">
        <f t="shared" si="11"/>
        <v>8.0000000000000002E-3</v>
      </c>
      <c r="AD60" s="378">
        <f t="shared" si="12"/>
        <v>1.6E-2</v>
      </c>
      <c r="AE60" s="364">
        <v>0.25</v>
      </c>
    </row>
    <row r="61" spans="1:31" ht="24.95" customHeight="1">
      <c r="A61" s="520" t="s">
        <v>97</v>
      </c>
      <c r="B61" s="520"/>
      <c r="C61" s="520"/>
      <c r="D61" s="520"/>
      <c r="E61" s="365">
        <f t="shared" si="14"/>
        <v>2</v>
      </c>
      <c r="F61" s="365">
        <f>F56</f>
        <v>19</v>
      </c>
      <c r="G61" s="26" t="s">
        <v>73</v>
      </c>
      <c r="H61" s="518"/>
      <c r="I61" s="519"/>
      <c r="J61" s="74"/>
      <c r="K61" s="114"/>
      <c r="L61" s="115"/>
      <c r="M61" s="80"/>
      <c r="N61" s="74"/>
      <c r="O61" s="82"/>
      <c r="P61" s="74">
        <v>8.0000000000000002E-3</v>
      </c>
      <c r="Q61" s="74"/>
      <c r="R61" s="114"/>
      <c r="S61" s="114"/>
      <c r="T61" s="114"/>
      <c r="U61" s="115"/>
      <c r="V61" s="82"/>
      <c r="W61" s="114"/>
      <c r="X61" s="74">
        <v>8.0000000000000002E-3</v>
      </c>
      <c r="Y61" s="74"/>
      <c r="Z61" s="115"/>
      <c r="AA61" s="88">
        <f t="shared" si="9"/>
        <v>8.0000000000000002E-3</v>
      </c>
      <c r="AB61" s="363">
        <f t="shared" si="10"/>
        <v>0.30399999999999999</v>
      </c>
      <c r="AC61" s="325">
        <f t="shared" si="11"/>
        <v>8.0000000000000002E-3</v>
      </c>
      <c r="AD61" s="378">
        <f t="shared" si="12"/>
        <v>1.6E-2</v>
      </c>
      <c r="AE61" s="364">
        <v>0.32</v>
      </c>
    </row>
    <row r="62" spans="1:31" ht="24.95" customHeight="1">
      <c r="A62" s="520" t="s">
        <v>98</v>
      </c>
      <c r="B62" s="520"/>
      <c r="C62" s="520"/>
      <c r="D62" s="520"/>
      <c r="E62" s="365">
        <f t="shared" si="14"/>
        <v>2</v>
      </c>
      <c r="F62" s="365">
        <f>F50</f>
        <v>19</v>
      </c>
      <c r="G62" s="26" t="s">
        <v>73</v>
      </c>
      <c r="H62" s="518"/>
      <c r="I62" s="519"/>
      <c r="J62" s="74"/>
      <c r="K62" s="114"/>
      <c r="L62" s="115"/>
      <c r="M62" s="80"/>
      <c r="N62" s="74"/>
      <c r="O62" s="82">
        <v>7.4999999999999997E-2</v>
      </c>
      <c r="P62" s="74"/>
      <c r="Q62" s="74"/>
      <c r="R62" s="114"/>
      <c r="S62" s="114"/>
      <c r="T62" s="114"/>
      <c r="U62" s="115"/>
      <c r="V62" s="82"/>
      <c r="W62" s="114"/>
      <c r="X62" s="74"/>
      <c r="Y62" s="74"/>
      <c r="Z62" s="115"/>
      <c r="AA62" s="88">
        <f t="shared" si="9"/>
        <v>7.4999999999999997E-2</v>
      </c>
      <c r="AB62" s="363">
        <f t="shared" si="10"/>
        <v>2.15</v>
      </c>
      <c r="AC62" s="325">
        <f t="shared" si="11"/>
        <v>0</v>
      </c>
      <c r="AD62" s="378">
        <f t="shared" si="12"/>
        <v>0</v>
      </c>
      <c r="AE62" s="364">
        <v>2.15</v>
      </c>
    </row>
    <row r="63" spans="1:31" ht="24.95" customHeight="1">
      <c r="A63" s="520" t="s">
        <v>99</v>
      </c>
      <c r="B63" s="520"/>
      <c r="C63" s="520"/>
      <c r="D63" s="520"/>
      <c r="E63" s="365">
        <f t="shared" si="14"/>
        <v>2</v>
      </c>
      <c r="F63" s="365">
        <f>F58</f>
        <v>19</v>
      </c>
      <c r="G63" s="26" t="s">
        <v>73</v>
      </c>
      <c r="H63" s="518"/>
      <c r="I63" s="519"/>
      <c r="J63" s="74"/>
      <c r="K63" s="114"/>
      <c r="L63" s="115"/>
      <c r="M63" s="80"/>
      <c r="N63" s="74"/>
      <c r="O63" s="82">
        <v>1E-3</v>
      </c>
      <c r="P63" s="74">
        <v>2E-3</v>
      </c>
      <c r="Q63" s="74"/>
      <c r="R63" s="114"/>
      <c r="S63" s="114"/>
      <c r="T63" s="114"/>
      <c r="U63" s="115"/>
      <c r="V63" s="82"/>
      <c r="W63" s="114"/>
      <c r="X63" s="74">
        <v>2E-3</v>
      </c>
      <c r="Y63" s="74"/>
      <c r="Z63" s="115"/>
      <c r="AA63" s="88">
        <f t="shared" si="9"/>
        <v>3.0000000000000001E-3</v>
      </c>
      <c r="AB63" s="363">
        <f t="shared" si="10"/>
        <v>3.6000000000000004E-2</v>
      </c>
      <c r="AC63" s="325">
        <f t="shared" si="11"/>
        <v>2E-3</v>
      </c>
      <c r="AD63" s="378">
        <f t="shared" si="12"/>
        <v>4.0000000000000001E-3</v>
      </c>
      <c r="AE63" s="364">
        <v>0.04</v>
      </c>
    </row>
    <row r="64" spans="1:31" ht="24.95" customHeight="1">
      <c r="A64" s="520" t="s">
        <v>100</v>
      </c>
      <c r="B64" s="520"/>
      <c r="C64" s="520"/>
      <c r="D64" s="520"/>
      <c r="E64" s="365">
        <f t="shared" si="14"/>
        <v>2</v>
      </c>
      <c r="F64" s="365">
        <f t="shared" ref="F64:F70" si="15">F61</f>
        <v>19</v>
      </c>
      <c r="G64" s="26" t="s">
        <v>73</v>
      </c>
      <c r="H64" s="518"/>
      <c r="I64" s="519"/>
      <c r="J64" s="74"/>
      <c r="K64" s="114"/>
      <c r="L64" s="115"/>
      <c r="M64" s="80"/>
      <c r="N64" s="74"/>
      <c r="O64" s="82"/>
      <c r="P64" s="74">
        <v>1.7999999999999999E-2</v>
      </c>
      <c r="Q64" s="74"/>
      <c r="R64" s="114"/>
      <c r="S64" s="114"/>
      <c r="T64" s="114"/>
      <c r="U64" s="115"/>
      <c r="V64" s="82"/>
      <c r="W64" s="114"/>
      <c r="X64" s="74">
        <v>1.7999999999999999E-2</v>
      </c>
      <c r="Y64" s="74"/>
      <c r="Z64" s="115"/>
      <c r="AA64" s="88">
        <f t="shared" si="9"/>
        <v>1.7999999999999999E-2</v>
      </c>
      <c r="AB64" s="363">
        <f t="shared" si="10"/>
        <v>0.46400000000000002</v>
      </c>
      <c r="AC64" s="325">
        <f t="shared" si="11"/>
        <v>1.7999999999999999E-2</v>
      </c>
      <c r="AD64" s="378">
        <f t="shared" si="12"/>
        <v>3.5999999999999997E-2</v>
      </c>
      <c r="AE64" s="364">
        <v>0.5</v>
      </c>
    </row>
    <row r="65" spans="1:31" ht="24.95" customHeight="1">
      <c r="A65" s="550" t="s">
        <v>115</v>
      </c>
      <c r="B65" s="550"/>
      <c r="C65" s="550"/>
      <c r="D65" s="550"/>
      <c r="E65" s="365">
        <f t="shared" si="14"/>
        <v>2</v>
      </c>
      <c r="F65" s="365">
        <f t="shared" si="15"/>
        <v>19</v>
      </c>
      <c r="G65" s="26" t="s">
        <v>73</v>
      </c>
      <c r="H65" s="518"/>
      <c r="I65" s="519"/>
      <c r="J65" s="74"/>
      <c r="K65" s="114"/>
      <c r="L65" s="115"/>
      <c r="M65" s="98"/>
      <c r="N65" s="98">
        <v>0.1</v>
      </c>
      <c r="O65" s="38"/>
      <c r="P65" s="89"/>
      <c r="Q65" s="89"/>
      <c r="R65" s="118"/>
      <c r="S65" s="118"/>
      <c r="T65" s="118"/>
      <c r="U65" s="119"/>
      <c r="V65" s="82"/>
      <c r="W65" s="114"/>
      <c r="X65" s="89"/>
      <c r="Y65" s="89"/>
      <c r="Z65" s="119"/>
      <c r="AA65" s="88">
        <f t="shared" si="9"/>
        <v>0.1</v>
      </c>
      <c r="AB65" s="363">
        <f t="shared" si="10"/>
        <v>1.9</v>
      </c>
      <c r="AC65" s="325">
        <f t="shared" si="11"/>
        <v>0</v>
      </c>
      <c r="AD65" s="378">
        <f t="shared" si="12"/>
        <v>0</v>
      </c>
      <c r="AE65" s="364">
        <v>1.9</v>
      </c>
    </row>
    <row r="66" spans="1:31" ht="24.95" hidden="1" customHeight="1">
      <c r="A66" s="550" t="s">
        <v>86</v>
      </c>
      <c r="B66" s="550"/>
      <c r="C66" s="550"/>
      <c r="D66" s="550"/>
      <c r="E66" s="365">
        <f t="shared" si="14"/>
        <v>2</v>
      </c>
      <c r="F66" s="365">
        <f t="shared" si="15"/>
        <v>19</v>
      </c>
      <c r="G66" s="26" t="s">
        <v>73</v>
      </c>
      <c r="H66" s="559"/>
      <c r="I66" s="560"/>
      <c r="J66" s="316"/>
      <c r="K66" s="317"/>
      <c r="L66" s="318"/>
      <c r="M66" s="372"/>
      <c r="N66" s="372"/>
      <c r="O66" s="315"/>
      <c r="P66" s="316"/>
      <c r="Q66" s="316"/>
      <c r="R66" s="317"/>
      <c r="S66" s="317"/>
      <c r="T66" s="317"/>
      <c r="U66" s="318"/>
      <c r="V66" s="79"/>
      <c r="W66" s="112"/>
      <c r="X66" s="315"/>
      <c r="Y66" s="316"/>
      <c r="Z66" s="318"/>
      <c r="AA66" s="88">
        <f t="shared" si="9"/>
        <v>0</v>
      </c>
      <c r="AB66" s="363">
        <f t="shared" ca="1" si="10"/>
        <v>0.64</v>
      </c>
      <c r="AC66" s="325">
        <f t="shared" si="11"/>
        <v>0</v>
      </c>
      <c r="AD66" s="378">
        <f t="shared" si="12"/>
        <v>0</v>
      </c>
      <c r="AE66" s="364">
        <f t="shared" ca="1" si="13"/>
        <v>0</v>
      </c>
    </row>
    <row r="67" spans="1:31" ht="24.95" customHeight="1">
      <c r="A67" s="554" t="s">
        <v>102</v>
      </c>
      <c r="B67" s="555"/>
      <c r="C67" s="555"/>
      <c r="D67" s="555"/>
      <c r="E67" s="365">
        <f t="shared" si="14"/>
        <v>2</v>
      </c>
      <c r="F67" s="365">
        <f t="shared" si="15"/>
        <v>19</v>
      </c>
      <c r="G67" s="26" t="s">
        <v>73</v>
      </c>
      <c r="H67" s="556"/>
      <c r="I67" s="557"/>
      <c r="J67" s="154">
        <v>0.04</v>
      </c>
      <c r="K67" s="170"/>
      <c r="L67" s="171"/>
      <c r="M67" s="379"/>
      <c r="N67" s="303"/>
      <c r="O67" s="150"/>
      <c r="P67" s="154"/>
      <c r="Q67" s="154"/>
      <c r="R67" s="170"/>
      <c r="S67" s="170"/>
      <c r="T67" s="170"/>
      <c r="U67" s="171"/>
      <c r="V67" s="150"/>
      <c r="W67" s="154"/>
      <c r="X67" s="150"/>
      <c r="Y67" s="154"/>
      <c r="Z67" s="171"/>
      <c r="AA67" s="88">
        <f t="shared" si="9"/>
        <v>0.04</v>
      </c>
      <c r="AB67" s="363">
        <f t="shared" si="10"/>
        <v>0.6</v>
      </c>
      <c r="AC67" s="325">
        <f t="shared" si="11"/>
        <v>0</v>
      </c>
      <c r="AD67" s="378">
        <f t="shared" si="12"/>
        <v>0</v>
      </c>
      <c r="AE67" s="364">
        <v>0.6</v>
      </c>
    </row>
    <row r="68" spans="1:31" ht="24.95" hidden="1" customHeight="1">
      <c r="A68" s="558" t="s">
        <v>103</v>
      </c>
      <c r="B68" s="520"/>
      <c r="C68" s="520"/>
      <c r="D68" s="520"/>
      <c r="E68" s="365">
        <f t="shared" si="14"/>
        <v>2</v>
      </c>
      <c r="F68" s="365">
        <f t="shared" si="15"/>
        <v>19</v>
      </c>
      <c r="G68" s="26" t="s">
        <v>73</v>
      </c>
      <c r="H68" s="518"/>
      <c r="I68" s="519"/>
      <c r="J68" s="74"/>
      <c r="K68" s="114"/>
      <c r="L68" s="115"/>
      <c r="M68" s="98"/>
      <c r="N68" s="81"/>
      <c r="O68" s="34"/>
      <c r="P68" s="74"/>
      <c r="Q68" s="74"/>
      <c r="R68" s="114"/>
      <c r="S68" s="114"/>
      <c r="T68" s="114"/>
      <c r="U68" s="115">
        <v>0.03</v>
      </c>
      <c r="V68" s="34"/>
      <c r="W68" s="74"/>
      <c r="X68" s="34"/>
      <c r="Y68" s="74"/>
      <c r="Z68" s="115"/>
      <c r="AA68" s="88">
        <f t="shared" si="9"/>
        <v>0.03</v>
      </c>
      <c r="AB68" s="363">
        <f t="shared" ca="1" si="10"/>
        <v>0.64</v>
      </c>
      <c r="AC68" s="325">
        <f t="shared" si="11"/>
        <v>0</v>
      </c>
      <c r="AD68" s="378">
        <f t="shared" si="12"/>
        <v>0</v>
      </c>
      <c r="AE68" s="364">
        <f t="shared" ca="1" si="13"/>
        <v>0.56999999999999995</v>
      </c>
    </row>
    <row r="69" spans="1:31" ht="24.95" customHeight="1">
      <c r="A69" s="558" t="s">
        <v>60</v>
      </c>
      <c r="B69" s="520"/>
      <c r="C69" s="520"/>
      <c r="D69" s="520"/>
      <c r="E69" s="365">
        <f t="shared" si="14"/>
        <v>2</v>
      </c>
      <c r="F69" s="365">
        <f t="shared" si="15"/>
        <v>19</v>
      </c>
      <c r="G69" s="26" t="s">
        <v>73</v>
      </c>
      <c r="H69" s="518"/>
      <c r="I69" s="519"/>
      <c r="J69" s="74"/>
      <c r="K69" s="114"/>
      <c r="L69" s="115"/>
      <c r="M69" s="100"/>
      <c r="N69" s="87"/>
      <c r="O69" s="46"/>
      <c r="P69" s="85"/>
      <c r="Q69" s="85"/>
      <c r="R69" s="116"/>
      <c r="S69" s="116"/>
      <c r="T69" s="116">
        <v>0.05</v>
      </c>
      <c r="U69" s="117"/>
      <c r="V69" s="46"/>
      <c r="W69" s="85"/>
      <c r="X69" s="46"/>
      <c r="Y69" s="85"/>
      <c r="Z69" s="74">
        <v>0.05</v>
      </c>
      <c r="AA69" s="88">
        <f t="shared" si="9"/>
        <v>0.05</v>
      </c>
      <c r="AB69" s="363">
        <f t="shared" si="10"/>
        <v>0.70000000000000007</v>
      </c>
      <c r="AC69" s="325">
        <f t="shared" si="11"/>
        <v>0.05</v>
      </c>
      <c r="AD69" s="378">
        <f t="shared" si="12"/>
        <v>0.1</v>
      </c>
      <c r="AE69" s="364">
        <v>0.8</v>
      </c>
    </row>
    <row r="70" spans="1:31" ht="24.95" customHeight="1">
      <c r="A70" s="553" t="s">
        <v>104</v>
      </c>
      <c r="B70" s="528"/>
      <c r="C70" s="528"/>
      <c r="D70" s="528"/>
      <c r="E70" s="25">
        <f t="shared" si="14"/>
        <v>2</v>
      </c>
      <c r="F70" s="25">
        <f t="shared" si="15"/>
        <v>19</v>
      </c>
      <c r="G70" s="26" t="s">
        <v>73</v>
      </c>
      <c r="H70" s="518"/>
      <c r="I70" s="519"/>
      <c r="J70" s="74"/>
      <c r="K70" s="114">
        <v>6.0000000000000001E-3</v>
      </c>
      <c r="L70" s="115"/>
      <c r="M70" s="98"/>
      <c r="N70" s="81"/>
      <c r="O70" s="83"/>
      <c r="P70" s="140"/>
      <c r="Q70" s="74"/>
      <c r="R70" s="114"/>
      <c r="S70" s="114"/>
      <c r="T70" s="114"/>
      <c r="U70" s="115"/>
      <c r="V70" s="34"/>
      <c r="W70" s="74">
        <v>6.0000000000000001E-3</v>
      </c>
      <c r="X70" s="34"/>
      <c r="Y70" s="140"/>
      <c r="Z70" s="74"/>
      <c r="AA70" s="74">
        <f t="shared" si="9"/>
        <v>1.2E-2</v>
      </c>
      <c r="AB70" s="308">
        <f t="shared" si="10"/>
        <v>0.03</v>
      </c>
      <c r="AC70" s="209">
        <f t="shared" si="11"/>
        <v>0</v>
      </c>
      <c r="AD70" s="380">
        <f t="shared" si="12"/>
        <v>0</v>
      </c>
      <c r="AE70" s="358">
        <v>0.03</v>
      </c>
    </row>
    <row r="71" spans="1:31" ht="18" customHeight="1">
      <c r="A71" s="3"/>
      <c r="B71" s="158"/>
      <c r="C71" s="49"/>
      <c r="D71" s="49"/>
      <c r="E71" s="51"/>
      <c r="F71" s="47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</row>
    <row r="72" spans="1:31" ht="18" customHeight="1">
      <c r="A72" s="53" t="s">
        <v>105</v>
      </c>
      <c r="B72" s="53"/>
      <c r="C72" s="53"/>
      <c r="D72" s="49"/>
      <c r="E72" s="51"/>
      <c r="F72" s="49"/>
      <c r="G72" s="49" t="s">
        <v>106</v>
      </c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</row>
    <row r="73" spans="1:31" ht="18" customHeight="1">
      <c r="A73" s="310"/>
      <c r="B73" s="53"/>
      <c r="C73" s="53"/>
      <c r="D73" s="49"/>
      <c r="E73" s="51"/>
      <c r="F73" s="49"/>
      <c r="G73" s="3" t="s">
        <v>107</v>
      </c>
      <c r="H73" s="3"/>
      <c r="I73" s="3"/>
      <c r="J73" s="3"/>
      <c r="K73" s="3"/>
      <c r="L73" s="3"/>
      <c r="M73" s="3"/>
      <c r="N73" s="3"/>
      <c r="O73" s="49"/>
      <c r="P73" s="49"/>
      <c r="Q73" s="49"/>
      <c r="R73" s="49"/>
      <c r="S73" s="49"/>
      <c r="T73" s="53" t="s">
        <v>108</v>
      </c>
      <c r="U73" s="53"/>
      <c r="V73" s="156" t="s">
        <v>109</v>
      </c>
      <c r="W73" s="156"/>
      <c r="X73" s="156"/>
      <c r="Y73" s="156"/>
      <c r="Z73" s="156"/>
      <c r="AA73" s="53" t="s">
        <v>35</v>
      </c>
      <c r="AB73" s="53"/>
      <c r="AC73" s="53"/>
      <c r="AD73" s="53"/>
      <c r="AE73" s="49"/>
    </row>
    <row r="74" spans="1:31" ht="18" customHeight="1">
      <c r="A74" s="53" t="s">
        <v>110</v>
      </c>
      <c r="B74" s="53"/>
      <c r="C74" s="53"/>
      <c r="D74" s="49"/>
      <c r="E74" s="51"/>
      <c r="F74" s="49"/>
      <c r="G74" s="49" t="s">
        <v>106</v>
      </c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53"/>
      <c r="U74" s="53"/>
      <c r="V74" s="156"/>
      <c r="W74" s="157" t="s">
        <v>111</v>
      </c>
      <c r="X74" s="157"/>
      <c r="Y74" s="156"/>
      <c r="Z74" s="156"/>
      <c r="AA74" s="53"/>
      <c r="AB74" s="53"/>
      <c r="AC74" s="53"/>
      <c r="AD74" s="53"/>
      <c r="AE74" s="49"/>
    </row>
    <row r="75" spans="1:31" ht="18" customHeight="1">
      <c r="A75" s="53"/>
      <c r="B75" s="53"/>
      <c r="C75" s="53"/>
      <c r="D75" s="49"/>
      <c r="E75" s="51"/>
      <c r="F75" s="49"/>
      <c r="G75" s="3" t="s">
        <v>107</v>
      </c>
      <c r="H75" s="3"/>
      <c r="I75" s="3"/>
      <c r="J75" s="3"/>
      <c r="K75" s="3"/>
      <c r="L75" s="3"/>
      <c r="M75" s="3"/>
      <c r="N75" s="3"/>
      <c r="O75" s="49"/>
      <c r="P75" s="49"/>
      <c r="Q75" s="49"/>
      <c r="R75" s="49"/>
      <c r="S75" s="49"/>
      <c r="T75" s="53" t="s">
        <v>112</v>
      </c>
      <c r="U75" s="53"/>
      <c r="V75" s="156" t="s">
        <v>109</v>
      </c>
      <c r="W75" s="156"/>
      <c r="X75" s="156"/>
      <c r="Y75" s="156"/>
      <c r="Z75" s="156"/>
      <c r="AA75" s="53" t="s">
        <v>113</v>
      </c>
      <c r="AB75" s="53"/>
      <c r="AC75" s="53"/>
      <c r="AD75" s="53"/>
      <c r="AE75" s="49"/>
    </row>
    <row r="76" spans="1:31" ht="18" customHeight="1">
      <c r="A76" s="49"/>
      <c r="B76" s="49"/>
      <c r="C76" s="49"/>
      <c r="D76" s="49"/>
      <c r="E76" s="51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156"/>
      <c r="U76" s="156"/>
      <c r="V76" s="156"/>
      <c r="W76" s="157" t="s">
        <v>111</v>
      </c>
      <c r="X76" s="156"/>
      <c r="Y76" s="156"/>
      <c r="Z76" s="156"/>
      <c r="AA76" s="49"/>
      <c r="AB76" s="49"/>
      <c r="AC76" s="49"/>
      <c r="AD76" s="49"/>
      <c r="AE76" s="49"/>
    </row>
    <row r="77" spans="1:31" ht="18" customHeight="1"/>
    <row r="82" ht="15.75" customHeight="1"/>
  </sheetData>
  <mergeCells count="230">
    <mergeCell ref="AA9:AE10"/>
    <mergeCell ref="AA11:AE12"/>
    <mergeCell ref="AA13:AE14"/>
    <mergeCell ref="AA15:AE16"/>
    <mergeCell ref="X19:Z20"/>
    <mergeCell ref="AA18:AE19"/>
    <mergeCell ref="H21:I23"/>
    <mergeCell ref="AA43:AE44"/>
    <mergeCell ref="X44:Z45"/>
    <mergeCell ref="W21:W23"/>
    <mergeCell ref="A17:L17"/>
    <mergeCell ref="A18:F18"/>
    <mergeCell ref="H18:N18"/>
    <mergeCell ref="O18:Z18"/>
    <mergeCell ref="A19:D19"/>
    <mergeCell ref="H19:L19"/>
    <mergeCell ref="M19:N19"/>
    <mergeCell ref="O19:U19"/>
    <mergeCell ref="V19:W19"/>
    <mergeCell ref="A15:C15"/>
    <mergeCell ref="D15:F15"/>
    <mergeCell ref="G15:H15"/>
    <mergeCell ref="I15:L15"/>
    <mergeCell ref="A16:C16"/>
    <mergeCell ref="X21:X23"/>
    <mergeCell ref="X46:X48"/>
    <mergeCell ref="Y21:Y23"/>
    <mergeCell ref="Y46:Y48"/>
    <mergeCell ref="Z21:Z23"/>
    <mergeCell ref="Z46:Z48"/>
    <mergeCell ref="AE22:AE23"/>
    <mergeCell ref="AE47:AE48"/>
    <mergeCell ref="AA45:AE45"/>
    <mergeCell ref="O43:Z43"/>
    <mergeCell ref="A70:D70"/>
    <mergeCell ref="H70:I70"/>
    <mergeCell ref="E21:E23"/>
    <mergeCell ref="E46:E48"/>
    <mergeCell ref="F21:F23"/>
    <mergeCell ref="F46:F48"/>
    <mergeCell ref="G19:G20"/>
    <mergeCell ref="G21:G23"/>
    <mergeCell ref="G44:G45"/>
    <mergeCell ref="G46:G48"/>
    <mergeCell ref="H46:I48"/>
    <mergeCell ref="A65:D65"/>
    <mergeCell ref="H65:I65"/>
    <mergeCell ref="A66:D66"/>
    <mergeCell ref="H66:I66"/>
    <mergeCell ref="A67:D67"/>
    <mergeCell ref="H67:I67"/>
    <mergeCell ref="A68:D68"/>
    <mergeCell ref="H68:I68"/>
    <mergeCell ref="A69:D69"/>
    <mergeCell ref="H69:I69"/>
    <mergeCell ref="A60:D60"/>
    <mergeCell ref="H60:I60"/>
    <mergeCell ref="A61:D61"/>
    <mergeCell ref="H61:I61"/>
    <mergeCell ref="A62:D62"/>
    <mergeCell ref="H62:I62"/>
    <mergeCell ref="A63:D63"/>
    <mergeCell ref="H63:I63"/>
    <mergeCell ref="A64:D64"/>
    <mergeCell ref="H64:I64"/>
    <mergeCell ref="A55:D55"/>
    <mergeCell ref="H55:I55"/>
    <mergeCell ref="A56:D56"/>
    <mergeCell ref="H56:I56"/>
    <mergeCell ref="A57:D57"/>
    <mergeCell ref="H57:I57"/>
    <mergeCell ref="A58:D58"/>
    <mergeCell ref="H58:I58"/>
    <mergeCell ref="A59:D59"/>
    <mergeCell ref="H59:I59"/>
    <mergeCell ref="A50:D50"/>
    <mergeCell ref="H50:I50"/>
    <mergeCell ref="A51:D51"/>
    <mergeCell ref="H51:I51"/>
    <mergeCell ref="A52:D52"/>
    <mergeCell ref="H52:I52"/>
    <mergeCell ref="A53:D53"/>
    <mergeCell ref="H53:I53"/>
    <mergeCell ref="A54:D54"/>
    <mergeCell ref="H54:I54"/>
    <mergeCell ref="A46:D46"/>
    <mergeCell ref="AA46:AE46"/>
    <mergeCell ref="A47:D47"/>
    <mergeCell ref="AA47:AB47"/>
    <mergeCell ref="AC47:AD47"/>
    <mergeCell ref="A48:D48"/>
    <mergeCell ref="A49:D49"/>
    <mergeCell ref="H49:I49"/>
    <mergeCell ref="J46:J48"/>
    <mergeCell ref="K46:K48"/>
    <mergeCell ref="L46:L48"/>
    <mergeCell ref="M46:M48"/>
    <mergeCell ref="N46:N48"/>
    <mergeCell ref="O46:O48"/>
    <mergeCell ref="P46:P48"/>
    <mergeCell ref="Q46:Q48"/>
    <mergeCell ref="R46:R48"/>
    <mergeCell ref="S46:S48"/>
    <mergeCell ref="T46:T48"/>
    <mergeCell ref="U46:U48"/>
    <mergeCell ref="V46:V48"/>
    <mergeCell ref="W46:W48"/>
    <mergeCell ref="A44:D44"/>
    <mergeCell ref="H44:L44"/>
    <mergeCell ref="M44:N44"/>
    <mergeCell ref="O44:U44"/>
    <mergeCell ref="V44:W44"/>
    <mergeCell ref="A45:D45"/>
    <mergeCell ref="H45:L45"/>
    <mergeCell ref="M45:N45"/>
    <mergeCell ref="O45:U45"/>
    <mergeCell ref="V45:W45"/>
    <mergeCell ref="A38:D38"/>
    <mergeCell ref="H38:I38"/>
    <mergeCell ref="A39:D39"/>
    <mergeCell ref="H39:I39"/>
    <mergeCell ref="A40:D40"/>
    <mergeCell ref="H40:I40"/>
    <mergeCell ref="A41:D41"/>
    <mergeCell ref="H41:I41"/>
    <mergeCell ref="A43:F43"/>
    <mergeCell ref="H43:N43"/>
    <mergeCell ref="A33:D33"/>
    <mergeCell ref="H33:I33"/>
    <mergeCell ref="A34:D34"/>
    <mergeCell ref="H34:I34"/>
    <mergeCell ref="A35:D35"/>
    <mergeCell ref="H35:I35"/>
    <mergeCell ref="A36:D36"/>
    <mergeCell ref="H36:I36"/>
    <mergeCell ref="A37:D37"/>
    <mergeCell ref="H37:I37"/>
    <mergeCell ref="A28:D28"/>
    <mergeCell ref="H28:I28"/>
    <mergeCell ref="A29:D29"/>
    <mergeCell ref="H29:I29"/>
    <mergeCell ref="A30:D30"/>
    <mergeCell ref="H30:I30"/>
    <mergeCell ref="A31:D31"/>
    <mergeCell ref="H31:I31"/>
    <mergeCell ref="A32:D32"/>
    <mergeCell ref="H32:I32"/>
    <mergeCell ref="A23:D23"/>
    <mergeCell ref="A24:D24"/>
    <mergeCell ref="H24:I24"/>
    <mergeCell ref="A25:D25"/>
    <mergeCell ref="H25:I25"/>
    <mergeCell ref="A26:D26"/>
    <mergeCell ref="H26:I26"/>
    <mergeCell ref="A27:D27"/>
    <mergeCell ref="H27:I27"/>
    <mergeCell ref="A20:D20"/>
    <mergeCell ref="H20:L20"/>
    <mergeCell ref="M20:N20"/>
    <mergeCell ref="O20:U20"/>
    <mergeCell ref="V20:W20"/>
    <mergeCell ref="AA20:AE20"/>
    <mergeCell ref="A21:D21"/>
    <mergeCell ref="AA21:AE21"/>
    <mergeCell ref="A22:D22"/>
    <mergeCell ref="AA22:AB22"/>
    <mergeCell ref="AC22:AD22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D16:F16"/>
    <mergeCell ref="G16:H16"/>
    <mergeCell ref="I16:L16"/>
    <mergeCell ref="R16:Z16"/>
    <mergeCell ref="A13:C13"/>
    <mergeCell ref="D13:F13"/>
    <mergeCell ref="G13:H13"/>
    <mergeCell ref="I13:L13"/>
    <mergeCell ref="A14:C14"/>
    <mergeCell ref="D14:F14"/>
    <mergeCell ref="G14:H14"/>
    <mergeCell ref="I14:L14"/>
    <mergeCell ref="V14:Z14"/>
    <mergeCell ref="A11:C11"/>
    <mergeCell ref="D11:F11"/>
    <mergeCell ref="G11:H11"/>
    <mergeCell ref="I11:L11"/>
    <mergeCell ref="A12:C12"/>
    <mergeCell ref="D12:F12"/>
    <mergeCell ref="G12:H12"/>
    <mergeCell ref="I12:L12"/>
    <mergeCell ref="R12:Y12"/>
    <mergeCell ref="A9:C9"/>
    <mergeCell ref="D9:F9"/>
    <mergeCell ref="G9:H9"/>
    <mergeCell ref="I9:L9"/>
    <mergeCell ref="A10:C10"/>
    <mergeCell ref="D10:F10"/>
    <mergeCell ref="G10:H10"/>
    <mergeCell ref="I10:L10"/>
    <mergeCell ref="U10:V10"/>
    <mergeCell ref="AA6:AE6"/>
    <mergeCell ref="A7:F7"/>
    <mergeCell ref="G7:H7"/>
    <mergeCell ref="I7:L7"/>
    <mergeCell ref="AA7:AE7"/>
    <mergeCell ref="A8:F8"/>
    <mergeCell ref="G8:H8"/>
    <mergeCell ref="I8:L8"/>
    <mergeCell ref="AA8:AE8"/>
    <mergeCell ref="A1:L1"/>
    <mergeCell ref="AA1:AE1"/>
    <mergeCell ref="D2:G2"/>
    <mergeCell ref="H2:L2"/>
    <mergeCell ref="AA2:AE2"/>
    <mergeCell ref="D3:G3"/>
    <mergeCell ref="H3:L3"/>
    <mergeCell ref="AA3:AE3"/>
    <mergeCell ref="D5:F5"/>
    <mergeCell ref="O3:Z4"/>
  </mergeCells>
  <pageMargins left="0.30381944444444398" right="0.243055555555556" top="0.75347222222222199" bottom="0.29166666666666702" header="0.3" footer="0.3"/>
  <pageSetup paperSize="9" scale="48" orientation="landscape" r:id="rId1"/>
  <rowBreaks count="1" manualBreakCount="1">
    <brk id="41" max="16383" man="1"/>
  </rowBreaks>
  <ignoredErrors>
    <ignoredError sqref="AA27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CCFF"/>
  </sheetPr>
  <dimension ref="A1:AF77"/>
  <sheetViews>
    <sheetView view="pageBreakPreview" zoomScale="57" zoomScaleNormal="59" zoomScalePageLayoutView="42" workbookViewId="0">
      <selection activeCell="I14" sqref="I14:K14"/>
    </sheetView>
  </sheetViews>
  <sheetFormatPr defaultColWidth="9" defaultRowHeight="15"/>
  <cols>
    <col min="1" max="3" width="5.7109375" customWidth="1"/>
    <col min="4" max="4" width="7.5703125" customWidth="1"/>
    <col min="5" max="5" width="6" customWidth="1"/>
    <col min="6" max="7" width="5.7109375" customWidth="1"/>
    <col min="8" max="8" width="6.7109375" customWidth="1"/>
    <col min="9" max="9" width="5.140625" customWidth="1"/>
    <col min="10" max="13" width="11" customWidth="1"/>
    <col min="14" max="14" width="11.140625" customWidth="1"/>
    <col min="15" max="16" width="12.7109375" customWidth="1"/>
    <col min="17" max="17" width="12" customWidth="1"/>
    <col min="18" max="18" width="10.7109375" customWidth="1"/>
    <col min="19" max="19" width="11" customWidth="1"/>
    <col min="20" max="20" width="9.42578125" customWidth="1"/>
    <col min="21" max="21" width="12.7109375" customWidth="1"/>
    <col min="22" max="22" width="10.7109375" customWidth="1"/>
    <col min="23" max="23" width="10.28515625" customWidth="1"/>
    <col min="24" max="32" width="9.7109375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1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47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5"/>
      <c r="M3" s="48"/>
      <c r="N3" s="397" t="s">
        <v>298</v>
      </c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48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>
      <c r="A5" s="6" t="s">
        <v>7</v>
      </c>
      <c r="B5" s="7" t="s">
        <v>296</v>
      </c>
      <c r="C5" s="8" t="s">
        <v>8</v>
      </c>
      <c r="D5" s="839" t="s">
        <v>282</v>
      </c>
      <c r="E5" s="839"/>
      <c r="F5" s="839"/>
      <c r="G5" s="9" t="s">
        <v>10</v>
      </c>
      <c r="H5" s="2"/>
      <c r="I5" s="2"/>
      <c r="J5" s="2"/>
      <c r="K5" s="2"/>
      <c r="L5" s="2"/>
      <c r="M5" s="2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384" t="s">
        <v>11</v>
      </c>
      <c r="AC6" s="385"/>
      <c r="AD6" s="385"/>
      <c r="AE6" s="385"/>
      <c r="AF6" s="386"/>
    </row>
    <row r="7" spans="1:32">
      <c r="A7" s="840" t="s">
        <v>12</v>
      </c>
      <c r="B7" s="841"/>
      <c r="C7" s="841"/>
      <c r="D7" s="841"/>
      <c r="E7" s="841"/>
      <c r="F7" s="841"/>
      <c r="G7" s="842" t="s">
        <v>13</v>
      </c>
      <c r="H7" s="843"/>
      <c r="I7" s="841" t="s">
        <v>14</v>
      </c>
      <c r="J7" s="841"/>
      <c r="K7" s="844"/>
      <c r="L7" s="10"/>
      <c r="M7" s="3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>
      <c r="A8" s="845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846"/>
      <c r="L8" s="10"/>
      <c r="M8" s="3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03"/>
      <c r="AC8" s="405"/>
      <c r="AD8" s="405"/>
      <c r="AE8" s="405"/>
      <c r="AF8" s="406"/>
    </row>
    <row r="9" spans="1:32" ht="15.75">
      <c r="A9" s="847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846"/>
      <c r="L9" s="10"/>
      <c r="M9" s="50"/>
      <c r="N9" s="51"/>
      <c r="O9" s="51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121" t="s">
        <v>23</v>
      </c>
      <c r="AB9" s="408"/>
      <c r="AC9" s="410"/>
      <c r="AD9" s="410"/>
      <c r="AE9" s="410"/>
      <c r="AF9" s="411"/>
    </row>
    <row r="10" spans="1:32" ht="15.75">
      <c r="A10" s="845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846"/>
      <c r="L10" s="10"/>
      <c r="M10" s="3"/>
      <c r="N10" s="49"/>
      <c r="O10" s="49"/>
      <c r="P10" s="52" t="s">
        <v>7</v>
      </c>
      <c r="Q10" s="101" t="s">
        <v>297</v>
      </c>
      <c r="R10" s="102" t="s">
        <v>8</v>
      </c>
      <c r="S10" s="103"/>
      <c r="T10" s="383" t="s">
        <v>282</v>
      </c>
      <c r="U10" s="383"/>
      <c r="V10" s="104"/>
      <c r="W10" s="105" t="s">
        <v>130</v>
      </c>
      <c r="X10" s="106"/>
      <c r="Y10" s="53"/>
      <c r="Z10" s="53"/>
      <c r="AA10" s="49"/>
      <c r="AB10" s="408"/>
      <c r="AC10" s="410"/>
      <c r="AD10" s="410"/>
      <c r="AE10" s="410"/>
      <c r="AF10" s="411"/>
    </row>
    <row r="11" spans="1:32" ht="15.75">
      <c r="A11" s="848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849"/>
      <c r="L11" s="10"/>
      <c r="M11" s="3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408"/>
      <c r="AC11" s="410"/>
      <c r="AD11" s="410"/>
      <c r="AE11" s="410"/>
      <c r="AF11" s="411"/>
    </row>
    <row r="12" spans="1:32" ht="15.75">
      <c r="A12" s="845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850"/>
      <c r="L12" s="10"/>
      <c r="M12" s="3"/>
      <c r="N12" s="49" t="s">
        <v>28</v>
      </c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412"/>
      <c r="Y12" s="412"/>
      <c r="Z12" s="47"/>
      <c r="AA12" s="121" t="s">
        <v>30</v>
      </c>
      <c r="AB12" s="408"/>
      <c r="AC12" s="410"/>
      <c r="AD12" s="410"/>
      <c r="AE12" s="410"/>
      <c r="AF12" s="411"/>
    </row>
    <row r="13" spans="1:32" ht="15.75">
      <c r="A13" s="889" t="s">
        <v>31</v>
      </c>
      <c r="B13" s="798"/>
      <c r="C13" s="798"/>
      <c r="D13" s="420"/>
      <c r="E13" s="421"/>
      <c r="F13" s="422"/>
      <c r="G13" s="423"/>
      <c r="H13" s="424"/>
      <c r="I13" s="425">
        <v>15</v>
      </c>
      <c r="J13" s="425"/>
      <c r="K13" s="426"/>
      <c r="L13" s="54"/>
      <c r="M13" s="3"/>
      <c r="N13" s="49"/>
      <c r="O13" s="49"/>
      <c r="P13" s="53"/>
      <c r="Q13" s="53"/>
      <c r="R13" s="53"/>
      <c r="S13" s="53"/>
      <c r="T13" s="53"/>
      <c r="U13" s="53"/>
      <c r="V13" s="53"/>
      <c r="W13" s="53"/>
      <c r="X13" s="53" t="s">
        <v>224</v>
      </c>
      <c r="Y13" s="53"/>
      <c r="Z13" s="53"/>
      <c r="AA13" s="49"/>
      <c r="AB13" s="408"/>
      <c r="AC13" s="410"/>
      <c r="AD13" s="410"/>
      <c r="AE13" s="410"/>
      <c r="AF13" s="411"/>
    </row>
    <row r="14" spans="1:32" ht="15.75">
      <c r="A14" s="777" t="s">
        <v>32</v>
      </c>
      <c r="B14" s="778"/>
      <c r="C14" s="778"/>
      <c r="D14" s="427"/>
      <c r="E14" s="428"/>
      <c r="F14" s="429"/>
      <c r="G14" s="430"/>
      <c r="H14" s="431"/>
      <c r="I14" s="425">
        <v>2</v>
      </c>
      <c r="J14" s="425"/>
      <c r="K14" s="426"/>
      <c r="L14" s="54"/>
      <c r="M14" s="3"/>
      <c r="N14" s="49" t="s">
        <v>33</v>
      </c>
      <c r="O14" s="49"/>
      <c r="P14" s="49"/>
      <c r="Q14" s="49"/>
      <c r="R14" s="49"/>
      <c r="S14" s="49"/>
      <c r="T14" s="49"/>
      <c r="U14" s="432"/>
      <c r="V14" s="432"/>
      <c r="W14" s="432"/>
      <c r="X14" s="432"/>
      <c r="Y14" s="432"/>
      <c r="Z14" s="432"/>
      <c r="AA14" s="432"/>
      <c r="AB14" s="408"/>
      <c r="AC14" s="410"/>
      <c r="AD14" s="410"/>
      <c r="AE14" s="410"/>
      <c r="AF14" s="411"/>
    </row>
    <row r="15" spans="1:32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50"/>
      <c r="L15" s="11"/>
      <c r="M15" s="3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08"/>
      <c r="AC15" s="410"/>
      <c r="AD15" s="410"/>
      <c r="AE15" s="410"/>
      <c r="AF15" s="411"/>
    </row>
    <row r="16" spans="1:32" ht="15.75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61"/>
      <c r="L16" s="11"/>
      <c r="M16" s="3"/>
      <c r="N16" s="49" t="s">
        <v>225</v>
      </c>
      <c r="O16" s="49"/>
      <c r="P16" s="898" t="s">
        <v>35</v>
      </c>
      <c r="Q16" s="898"/>
      <c r="R16" s="898"/>
      <c r="S16" s="898"/>
      <c r="T16" s="898"/>
      <c r="U16" s="898"/>
      <c r="V16" s="898"/>
      <c r="W16" s="898"/>
      <c r="X16" s="898"/>
      <c r="Y16" s="898"/>
      <c r="Z16" s="898"/>
      <c r="AA16" s="898"/>
      <c r="AB16" s="451"/>
      <c r="AC16" s="453"/>
      <c r="AD16" s="453"/>
      <c r="AE16" s="453"/>
      <c r="AF16" s="454"/>
    </row>
    <row r="17" spans="1:32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11"/>
      <c r="M17" s="3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6" t="s">
        <v>40</v>
      </c>
      <c r="O18" s="476"/>
      <c r="P18" s="476"/>
      <c r="Q18" s="476"/>
      <c r="R18" s="476"/>
      <c r="S18" s="476"/>
      <c r="T18" s="476"/>
      <c r="U18" s="476"/>
      <c r="V18" s="476"/>
      <c r="W18" s="476"/>
      <c r="X18" s="476"/>
      <c r="Y18" s="476"/>
      <c r="Z18" s="477"/>
      <c r="AA18" s="477"/>
      <c r="AB18" s="531" t="s">
        <v>41</v>
      </c>
      <c r="AC18" s="533"/>
      <c r="AD18" s="533"/>
      <c r="AE18" s="533"/>
      <c r="AF18" s="534"/>
    </row>
    <row r="19" spans="1:32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4"/>
      <c r="L19" s="56"/>
      <c r="M19" s="57" t="s">
        <v>46</v>
      </c>
      <c r="N19" s="443" t="s">
        <v>47</v>
      </c>
      <c r="O19" s="538"/>
      <c r="P19" s="444"/>
      <c r="Q19" s="445"/>
      <c r="R19" s="445"/>
      <c r="S19" s="445"/>
      <c r="T19" s="446"/>
      <c r="U19" s="606" t="s">
        <v>48</v>
      </c>
      <c r="V19" s="606"/>
      <c r="W19" s="606"/>
      <c r="X19" s="433" t="s">
        <v>49</v>
      </c>
      <c r="Y19" s="435"/>
      <c r="Z19" s="866"/>
      <c r="AA19" s="436"/>
      <c r="AB19" s="535"/>
      <c r="AC19" s="536"/>
      <c r="AD19" s="536"/>
      <c r="AE19" s="536"/>
      <c r="AF19" s="537"/>
    </row>
    <row r="20" spans="1:32">
      <c r="A20" s="542"/>
      <c r="B20" s="542"/>
      <c r="C20" s="542"/>
      <c r="D20" s="542"/>
      <c r="E20" s="15"/>
      <c r="F20" s="12"/>
      <c r="G20" s="442"/>
      <c r="H20" s="469"/>
      <c r="I20" s="441"/>
      <c r="J20" s="441"/>
      <c r="K20" s="441"/>
      <c r="L20" s="59"/>
      <c r="M20" s="60"/>
      <c r="N20" s="469"/>
      <c r="O20" s="543"/>
      <c r="P20" s="441"/>
      <c r="Q20" s="470"/>
      <c r="R20" s="470"/>
      <c r="S20" s="470"/>
      <c r="T20" s="471"/>
      <c r="U20" s="605"/>
      <c r="V20" s="605"/>
      <c r="W20" s="605"/>
      <c r="X20" s="602"/>
      <c r="Y20" s="603"/>
      <c r="Z20" s="867"/>
      <c r="AA20" s="604"/>
      <c r="AB20" s="478" t="s">
        <v>50</v>
      </c>
      <c r="AC20" s="479"/>
      <c r="AD20" s="479"/>
      <c r="AE20" s="479"/>
      <c r="AF20" s="479"/>
    </row>
    <row r="21" spans="1:32" ht="21" customHeight="1">
      <c r="A21" s="852"/>
      <c r="B21" s="656"/>
      <c r="C21" s="656"/>
      <c r="D21" s="657"/>
      <c r="E21" s="890" t="s">
        <v>32</v>
      </c>
      <c r="F21" s="890" t="s">
        <v>31</v>
      </c>
      <c r="G21" s="16"/>
      <c r="H21" s="489" t="s">
        <v>272</v>
      </c>
      <c r="I21" s="491"/>
      <c r="J21" s="539" t="s">
        <v>52</v>
      </c>
      <c r="K21" s="539" t="s">
        <v>273</v>
      </c>
      <c r="L21" s="899" t="s">
        <v>162</v>
      </c>
      <c r="M21" s="633" t="s">
        <v>91</v>
      </c>
      <c r="N21" s="489" t="s">
        <v>279</v>
      </c>
      <c r="O21" s="491" t="s">
        <v>274</v>
      </c>
      <c r="P21" s="491" t="s">
        <v>275</v>
      </c>
      <c r="Q21" s="491" t="s">
        <v>276</v>
      </c>
      <c r="R21" s="491" t="s">
        <v>59</v>
      </c>
      <c r="S21" s="685" t="s">
        <v>60</v>
      </c>
      <c r="T21" s="685"/>
      <c r="U21" s="539" t="s">
        <v>277</v>
      </c>
      <c r="V21" s="539" t="s">
        <v>62</v>
      </c>
      <c r="W21" s="490"/>
      <c r="X21" s="491" t="s">
        <v>278</v>
      </c>
      <c r="Y21" s="491" t="str">
        <f>R21</f>
        <v>Компот из изюма</v>
      </c>
      <c r="Z21" s="685" t="s">
        <v>60</v>
      </c>
      <c r="AA21" s="667"/>
      <c r="AB21" s="499" t="s">
        <v>63</v>
      </c>
      <c r="AC21" s="499"/>
      <c r="AD21" s="500"/>
      <c r="AE21" s="500"/>
      <c r="AF21" s="501"/>
    </row>
    <row r="22" spans="1:32" ht="39.950000000000003" customHeight="1">
      <c r="A22" s="853"/>
      <c r="B22" s="854"/>
      <c r="C22" s="854"/>
      <c r="D22" s="855"/>
      <c r="E22" s="891"/>
      <c r="F22" s="891"/>
      <c r="G22" s="18"/>
      <c r="H22" s="489"/>
      <c r="I22" s="491"/>
      <c r="J22" s="540"/>
      <c r="K22" s="540"/>
      <c r="L22" s="493"/>
      <c r="M22" s="633"/>
      <c r="N22" s="489"/>
      <c r="O22" s="491"/>
      <c r="P22" s="491"/>
      <c r="Q22" s="491"/>
      <c r="R22" s="491"/>
      <c r="S22" s="685"/>
      <c r="T22" s="685"/>
      <c r="U22" s="540"/>
      <c r="V22" s="540"/>
      <c r="W22" s="490"/>
      <c r="X22" s="491"/>
      <c r="Y22" s="491"/>
      <c r="Z22" s="685"/>
      <c r="AA22" s="667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55.5" customHeight="1">
      <c r="A23" s="856"/>
      <c r="B23" s="857"/>
      <c r="C23" s="857"/>
      <c r="D23" s="478"/>
      <c r="E23" s="892"/>
      <c r="F23" s="892"/>
      <c r="G23" s="19"/>
      <c r="H23" s="489"/>
      <c r="I23" s="491"/>
      <c r="J23" s="541"/>
      <c r="K23" s="541"/>
      <c r="L23" s="494"/>
      <c r="M23" s="633"/>
      <c r="N23" s="489"/>
      <c r="O23" s="491"/>
      <c r="P23" s="491"/>
      <c r="Q23" s="491"/>
      <c r="R23" s="491"/>
      <c r="S23" s="685"/>
      <c r="T23" s="685"/>
      <c r="U23" s="541"/>
      <c r="V23" s="541"/>
      <c r="W23" s="490"/>
      <c r="X23" s="491"/>
      <c r="Y23" s="491"/>
      <c r="Z23" s="685"/>
      <c r="AA23" s="667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15.75" customHeight="1">
      <c r="A24" s="858">
        <v>1</v>
      </c>
      <c r="B24" s="858"/>
      <c r="C24" s="858"/>
      <c r="D24" s="858"/>
      <c r="E24" s="21"/>
      <c r="F24" s="22"/>
      <c r="G24" s="23" t="s">
        <v>71</v>
      </c>
      <c r="H24" s="859">
        <v>3</v>
      </c>
      <c r="I24" s="860"/>
      <c r="J24" s="62">
        <v>4</v>
      </c>
      <c r="K24" s="62">
        <v>5</v>
      </c>
      <c r="L24" s="63"/>
      <c r="M24" s="64">
        <v>6</v>
      </c>
      <c r="N24" s="24">
        <v>7</v>
      </c>
      <c r="O24" s="65">
        <v>8</v>
      </c>
      <c r="P24" s="62">
        <v>9</v>
      </c>
      <c r="Q24" s="107">
        <v>10</v>
      </c>
      <c r="R24" s="107">
        <v>11</v>
      </c>
      <c r="S24" s="107">
        <v>12</v>
      </c>
      <c r="T24" s="108">
        <v>13</v>
      </c>
      <c r="U24" s="65">
        <v>14</v>
      </c>
      <c r="V24" s="63"/>
      <c r="W24" s="107">
        <v>15</v>
      </c>
      <c r="X24" s="24">
        <v>16</v>
      </c>
      <c r="Y24" s="62">
        <v>17</v>
      </c>
      <c r="Z24" s="62">
        <v>18</v>
      </c>
      <c r="AA24" s="108">
        <v>19</v>
      </c>
      <c r="AB24" s="65">
        <v>20</v>
      </c>
      <c r="AC24" s="62">
        <v>21</v>
      </c>
      <c r="AD24" s="62">
        <v>22</v>
      </c>
      <c r="AE24" s="62">
        <v>23</v>
      </c>
      <c r="AF24" s="62">
        <v>24</v>
      </c>
    </row>
    <row r="25" spans="1:32" ht="15.75">
      <c r="A25" s="524" t="s">
        <v>72</v>
      </c>
      <c r="B25" s="524"/>
      <c r="C25" s="524"/>
      <c r="D25" s="524"/>
      <c r="E25" s="25">
        <f>I14</f>
        <v>2</v>
      </c>
      <c r="F25" s="25">
        <f>I13</f>
        <v>15</v>
      </c>
      <c r="G25" s="26" t="s">
        <v>126</v>
      </c>
      <c r="H25" s="861"/>
      <c r="I25" s="862"/>
      <c r="J25" s="66"/>
      <c r="K25" s="66"/>
      <c r="L25" s="67"/>
      <c r="M25" s="68"/>
      <c r="N25" s="27"/>
      <c r="O25" s="69"/>
      <c r="P25" s="66"/>
      <c r="Q25" s="96"/>
      <c r="R25" s="96"/>
      <c r="S25" s="96"/>
      <c r="T25" s="109"/>
      <c r="U25" s="69"/>
      <c r="V25" s="67"/>
      <c r="W25" s="96"/>
      <c r="X25" s="27"/>
      <c r="Y25" s="66"/>
      <c r="Z25" s="96"/>
      <c r="AA25" s="109"/>
      <c r="AB25" s="125"/>
      <c r="AC25" s="126"/>
      <c r="AD25" s="127"/>
      <c r="AE25" s="128"/>
      <c r="AF25" s="129"/>
    </row>
    <row r="26" spans="1:32" ht="15.75">
      <c r="A26" s="525" t="s">
        <v>74</v>
      </c>
      <c r="B26" s="525"/>
      <c r="C26" s="525"/>
      <c r="D26" s="525"/>
      <c r="E26" s="28"/>
      <c r="F26" s="29"/>
      <c r="G26" s="30" t="s">
        <v>126</v>
      </c>
      <c r="H26" s="863"/>
      <c r="I26" s="864"/>
      <c r="J26" s="70"/>
      <c r="K26" s="70"/>
      <c r="L26" s="71"/>
      <c r="M26" s="72"/>
      <c r="N26" s="31"/>
      <c r="O26" s="73"/>
      <c r="P26" s="70"/>
      <c r="Q26" s="110"/>
      <c r="R26" s="110"/>
      <c r="S26" s="110"/>
      <c r="T26" s="111"/>
      <c r="U26" s="73"/>
      <c r="V26" s="73"/>
      <c r="W26" s="73"/>
      <c r="X26" s="73"/>
      <c r="Y26" s="70"/>
      <c r="Z26" s="110"/>
      <c r="AA26" s="111"/>
      <c r="AB26" s="130"/>
      <c r="AC26" s="131"/>
      <c r="AD26" s="132"/>
      <c r="AE26" s="133"/>
      <c r="AF26" s="134"/>
    </row>
    <row r="27" spans="1:32" ht="24.95" customHeight="1">
      <c r="A27" s="520" t="s">
        <v>76</v>
      </c>
      <c r="B27" s="520"/>
      <c r="C27" s="520"/>
      <c r="D27" s="520"/>
      <c r="E27" s="33">
        <f>E25</f>
        <v>2</v>
      </c>
      <c r="F27" s="33">
        <f>F25</f>
        <v>15</v>
      </c>
      <c r="G27" s="26" t="s">
        <v>126</v>
      </c>
      <c r="H27" s="562"/>
      <c r="I27" s="563"/>
      <c r="J27" s="74"/>
      <c r="K27" s="75"/>
      <c r="L27" s="76"/>
      <c r="M27" s="77"/>
      <c r="N27" s="78"/>
      <c r="O27" s="79"/>
      <c r="P27" s="75">
        <v>6.9000000000000006E-2</v>
      </c>
      <c r="Q27" s="112"/>
      <c r="R27" s="112"/>
      <c r="S27" s="112"/>
      <c r="T27" s="113"/>
      <c r="U27" s="79"/>
      <c r="V27" s="79"/>
      <c r="W27" s="74"/>
      <c r="X27" s="74"/>
      <c r="Y27" s="75"/>
      <c r="Z27" s="112"/>
      <c r="AA27" s="113"/>
      <c r="AB27" s="135">
        <f>SUM(H27:W27)</f>
        <v>6.9000000000000006E-2</v>
      </c>
      <c r="AC27" s="136">
        <f>AF27-AE27</f>
        <v>1.03</v>
      </c>
      <c r="AD27" s="137">
        <f>SUM(X27:Z27)</f>
        <v>0</v>
      </c>
      <c r="AE27" s="138">
        <f>AD27*E27</f>
        <v>0</v>
      </c>
      <c r="AF27" s="139">
        <v>1.03</v>
      </c>
    </row>
    <row r="28" spans="1:32" ht="24.95" customHeight="1">
      <c r="A28" s="520" t="s">
        <v>77</v>
      </c>
      <c r="B28" s="520"/>
      <c r="C28" s="520"/>
      <c r="D28" s="520"/>
      <c r="E28" s="33">
        <f>E25</f>
        <v>2</v>
      </c>
      <c r="F28" s="33">
        <f t="shared" ref="F28:F33" si="0">F27</f>
        <v>15</v>
      </c>
      <c r="G28" s="26" t="s">
        <v>126</v>
      </c>
      <c r="H28" s="562">
        <v>1E-3</v>
      </c>
      <c r="I28" s="563"/>
      <c r="J28" s="74"/>
      <c r="K28" s="74"/>
      <c r="L28" s="80"/>
      <c r="M28" s="81"/>
      <c r="N28" s="34"/>
      <c r="O28" s="82">
        <v>1E-3</v>
      </c>
      <c r="P28" s="74">
        <v>1E-3</v>
      </c>
      <c r="Q28" s="114">
        <v>1E-3</v>
      </c>
      <c r="R28" s="114"/>
      <c r="S28" s="114"/>
      <c r="T28" s="115"/>
      <c r="U28" s="82"/>
      <c r="V28" s="82"/>
      <c r="W28" s="74"/>
      <c r="X28" s="74">
        <v>1E-3</v>
      </c>
      <c r="Y28" s="74"/>
      <c r="Z28" s="114"/>
      <c r="AA28" s="115"/>
      <c r="AB28" s="135">
        <f t="shared" ref="AB28:AB42" si="1">SUM(H28:W28)</f>
        <v>4.0000000000000001E-3</v>
      </c>
      <c r="AC28" s="136">
        <f t="shared" ref="AC28:AC41" si="2">AF28-AE28</f>
        <v>0.14799999999999999</v>
      </c>
      <c r="AD28" s="137">
        <f t="shared" ref="AD28:AD42" si="3">SUM(X28:Z28)</f>
        <v>1E-3</v>
      </c>
      <c r="AE28" s="138">
        <f t="shared" ref="AE28:AE42" si="4">AD28*E28</f>
        <v>2E-3</v>
      </c>
      <c r="AF28" s="139">
        <v>0.15</v>
      </c>
    </row>
    <row r="29" spans="1:32" ht="24.95" customHeight="1">
      <c r="A29" s="520" t="s">
        <v>204</v>
      </c>
      <c r="B29" s="520"/>
      <c r="C29" s="520"/>
      <c r="D29" s="520"/>
      <c r="E29" s="33">
        <f t="shared" ref="E29:E33" si="5">E27</f>
        <v>2</v>
      </c>
      <c r="F29" s="33">
        <f t="shared" si="0"/>
        <v>15</v>
      </c>
      <c r="G29" s="26" t="s">
        <v>126</v>
      </c>
      <c r="H29" s="562"/>
      <c r="I29" s="563"/>
      <c r="J29" s="74"/>
      <c r="K29" s="74"/>
      <c r="L29" s="80"/>
      <c r="M29" s="81"/>
      <c r="N29" s="34"/>
      <c r="O29" s="82">
        <v>0.10299999999999999</v>
      </c>
      <c r="P29" s="74"/>
      <c r="Q29" s="114"/>
      <c r="R29" s="114"/>
      <c r="S29" s="114"/>
      <c r="T29" s="115"/>
      <c r="U29" s="82"/>
      <c r="V29" s="82"/>
      <c r="W29" s="74"/>
      <c r="X29" s="74">
        <v>0.10299999999999999</v>
      </c>
      <c r="Y29" s="74"/>
      <c r="Z29" s="114"/>
      <c r="AA29" s="115"/>
      <c r="AB29" s="135">
        <f t="shared" si="1"/>
        <v>0.10299999999999999</v>
      </c>
      <c r="AC29" s="136">
        <f t="shared" si="2"/>
        <v>1.494</v>
      </c>
      <c r="AD29" s="137">
        <f t="shared" si="3"/>
        <v>0.10299999999999999</v>
      </c>
      <c r="AE29" s="138">
        <f t="shared" si="4"/>
        <v>0.20599999999999999</v>
      </c>
      <c r="AF29" s="139">
        <v>1.7</v>
      </c>
    </row>
    <row r="30" spans="1:32" ht="24.95" customHeight="1">
      <c r="A30" s="520" t="s">
        <v>141</v>
      </c>
      <c r="B30" s="520"/>
      <c r="C30" s="520"/>
      <c r="D30" s="520"/>
      <c r="E30" s="33">
        <f t="shared" si="5"/>
        <v>2</v>
      </c>
      <c r="F30" s="33">
        <f t="shared" si="0"/>
        <v>15</v>
      </c>
      <c r="G30" s="26" t="s">
        <v>126</v>
      </c>
      <c r="H30" s="562">
        <v>5.0000000000000001E-3</v>
      </c>
      <c r="I30" s="563"/>
      <c r="J30" s="74">
        <v>4.0000000000000001E-3</v>
      </c>
      <c r="K30" s="74"/>
      <c r="L30" s="80"/>
      <c r="M30" s="81"/>
      <c r="N30" s="34"/>
      <c r="O30" s="82">
        <v>4.0000000000000001E-3</v>
      </c>
      <c r="P30" s="74"/>
      <c r="Q30" s="114">
        <v>4.0000000000000001E-3</v>
      </c>
      <c r="R30" s="114"/>
      <c r="S30" s="114"/>
      <c r="T30" s="115"/>
      <c r="U30" s="82">
        <v>0.01</v>
      </c>
      <c r="V30" s="82"/>
      <c r="W30" s="74"/>
      <c r="X30" s="74">
        <v>4.0000000000000001E-3</v>
      </c>
      <c r="Y30" s="74"/>
      <c r="Z30" s="114"/>
      <c r="AA30" s="115"/>
      <c r="AB30" s="135">
        <f t="shared" si="1"/>
        <v>2.7000000000000003E-2</v>
      </c>
      <c r="AC30" s="136">
        <f t="shared" si="2"/>
        <v>0.36199999999999999</v>
      </c>
      <c r="AD30" s="137">
        <f t="shared" si="3"/>
        <v>4.0000000000000001E-3</v>
      </c>
      <c r="AE30" s="138">
        <f t="shared" si="4"/>
        <v>8.0000000000000002E-3</v>
      </c>
      <c r="AF30" s="139">
        <v>0.37</v>
      </c>
    </row>
    <row r="31" spans="1:32" ht="24.95" customHeight="1">
      <c r="A31" s="520" t="s">
        <v>79</v>
      </c>
      <c r="B31" s="520"/>
      <c r="C31" s="520"/>
      <c r="D31" s="520"/>
      <c r="E31" s="33">
        <f t="shared" si="5"/>
        <v>2</v>
      </c>
      <c r="F31" s="33">
        <f t="shared" si="0"/>
        <v>15</v>
      </c>
      <c r="G31" s="26" t="s">
        <v>126</v>
      </c>
      <c r="H31" s="562"/>
      <c r="I31" s="563"/>
      <c r="J31" s="74"/>
      <c r="K31" s="74"/>
      <c r="L31" s="80"/>
      <c r="M31" s="81"/>
      <c r="N31" s="34"/>
      <c r="O31" s="82"/>
      <c r="P31" s="74">
        <v>2E-3</v>
      </c>
      <c r="Q31" s="114"/>
      <c r="R31" s="114"/>
      <c r="S31" s="114"/>
      <c r="T31" s="115"/>
      <c r="U31" s="82">
        <v>6.0000000000000001E-3</v>
      </c>
      <c r="V31" s="82"/>
      <c r="W31" s="74"/>
      <c r="X31" s="74"/>
      <c r="Y31" s="74"/>
      <c r="Z31" s="114"/>
      <c r="AA31" s="115"/>
      <c r="AB31" s="135">
        <f t="shared" si="1"/>
        <v>8.0000000000000002E-3</v>
      </c>
      <c r="AC31" s="136">
        <f t="shared" si="2"/>
        <v>0.12</v>
      </c>
      <c r="AD31" s="137">
        <f t="shared" si="3"/>
        <v>0</v>
      </c>
      <c r="AE31" s="138">
        <f t="shared" si="4"/>
        <v>0</v>
      </c>
      <c r="AF31" s="139">
        <v>0.12</v>
      </c>
    </row>
    <row r="32" spans="1:32" ht="24.95" customHeight="1">
      <c r="A32" s="520" t="s">
        <v>80</v>
      </c>
      <c r="B32" s="520"/>
      <c r="C32" s="520"/>
      <c r="D32" s="520"/>
      <c r="E32" s="33">
        <f t="shared" si="5"/>
        <v>2</v>
      </c>
      <c r="F32" s="33">
        <f t="shared" si="0"/>
        <v>15</v>
      </c>
      <c r="G32" s="26" t="s">
        <v>126</v>
      </c>
      <c r="H32" s="562">
        <v>0.08</v>
      </c>
      <c r="I32" s="563"/>
      <c r="J32" s="74"/>
      <c r="K32" s="74" t="s">
        <v>224</v>
      </c>
      <c r="L32" s="80"/>
      <c r="M32" s="81"/>
      <c r="N32" s="34"/>
      <c r="O32" s="82"/>
      <c r="P32" s="74">
        <v>0.01</v>
      </c>
      <c r="Q32" s="114"/>
      <c r="R32" s="114"/>
      <c r="S32" s="114"/>
      <c r="T32" s="115"/>
      <c r="U32" s="82"/>
      <c r="V32" s="82"/>
      <c r="W32" s="74"/>
      <c r="X32" s="74"/>
      <c r="Y32" s="74"/>
      <c r="Z32" s="114"/>
      <c r="AA32" s="115"/>
      <c r="AB32" s="135">
        <f t="shared" si="1"/>
        <v>0.09</v>
      </c>
      <c r="AC32" s="136">
        <f t="shared" si="2"/>
        <v>2</v>
      </c>
      <c r="AD32" s="137">
        <f t="shared" si="3"/>
        <v>0</v>
      </c>
      <c r="AE32" s="138">
        <f t="shared" si="4"/>
        <v>0</v>
      </c>
      <c r="AF32" s="139">
        <v>2</v>
      </c>
    </row>
    <row r="33" spans="1:32" ht="24.95" customHeight="1">
      <c r="A33" s="520" t="s">
        <v>62</v>
      </c>
      <c r="B33" s="520"/>
      <c r="C33" s="520"/>
      <c r="D33" s="520"/>
      <c r="E33" s="33">
        <f t="shared" si="5"/>
        <v>2</v>
      </c>
      <c r="F33" s="33">
        <f t="shared" si="0"/>
        <v>15</v>
      </c>
      <c r="G33" s="26" t="s">
        <v>126</v>
      </c>
      <c r="H33" s="562"/>
      <c r="I33" s="563"/>
      <c r="J33" s="74"/>
      <c r="K33" s="74"/>
      <c r="L33" s="80"/>
      <c r="M33" s="81"/>
      <c r="N33" s="34"/>
      <c r="O33" s="82"/>
      <c r="P33" s="74"/>
      <c r="Q33" s="114"/>
      <c r="R33" s="114"/>
      <c r="S33" s="114"/>
      <c r="T33" s="115"/>
      <c r="U33" s="82"/>
      <c r="V33" s="82">
        <v>0.18</v>
      </c>
      <c r="W33" s="74"/>
      <c r="X33" s="74"/>
      <c r="Y33" s="74"/>
      <c r="Z33" s="114"/>
      <c r="AA33" s="115"/>
      <c r="AB33" s="135">
        <f t="shared" si="1"/>
        <v>0.18</v>
      </c>
      <c r="AC33" s="136">
        <f t="shared" si="2"/>
        <v>3.5</v>
      </c>
      <c r="AD33" s="137">
        <f t="shared" si="3"/>
        <v>0</v>
      </c>
      <c r="AE33" s="138">
        <f t="shared" si="4"/>
        <v>0</v>
      </c>
      <c r="AF33" s="139">
        <v>3.5</v>
      </c>
    </row>
    <row r="34" spans="1:32" ht="24.95" hidden="1" customHeight="1">
      <c r="A34" s="634" t="s">
        <v>81</v>
      </c>
      <c r="B34" s="635"/>
      <c r="C34" s="635"/>
      <c r="D34" s="636"/>
      <c r="E34" s="33">
        <f>E31</f>
        <v>2</v>
      </c>
      <c r="F34" s="33">
        <f>F32</f>
        <v>15</v>
      </c>
      <c r="G34" s="26" t="s">
        <v>126</v>
      </c>
      <c r="H34" s="518"/>
      <c r="I34" s="519"/>
      <c r="J34" s="74"/>
      <c r="K34" s="74"/>
      <c r="L34" s="80"/>
      <c r="M34" s="81"/>
      <c r="N34" s="83"/>
      <c r="O34" s="82"/>
      <c r="P34" s="74"/>
      <c r="Q34" s="114"/>
      <c r="R34" s="114"/>
      <c r="S34" s="114"/>
      <c r="T34" s="115"/>
      <c r="U34" s="82">
        <v>8.0000000000000002E-3</v>
      </c>
      <c r="V34" s="82"/>
      <c r="W34" s="74"/>
      <c r="X34" s="74"/>
      <c r="Y34" s="140"/>
      <c r="Z34" s="141"/>
      <c r="AA34" s="115"/>
      <c r="AB34" s="135">
        <f t="shared" si="1"/>
        <v>8.0000000000000002E-3</v>
      </c>
      <c r="AC34" s="136">
        <f t="shared" ca="1" si="2"/>
        <v>1.03</v>
      </c>
      <c r="AD34" s="137">
        <f t="shared" si="3"/>
        <v>0</v>
      </c>
      <c r="AE34" s="138">
        <f t="shared" si="4"/>
        <v>0</v>
      </c>
      <c r="AF34" s="139">
        <f t="shared" ref="AF34:AF36" ca="1" si="6">AE34+AC34</f>
        <v>0.12</v>
      </c>
    </row>
    <row r="35" spans="1:32" ht="24.95" customHeight="1">
      <c r="A35" s="520" t="s">
        <v>175</v>
      </c>
      <c r="B35" s="520"/>
      <c r="C35" s="520"/>
      <c r="D35" s="520"/>
      <c r="E35" s="33">
        <f>E32</f>
        <v>2</v>
      </c>
      <c r="F35" s="33">
        <f>F34</f>
        <v>15</v>
      </c>
      <c r="G35" s="26" t="s">
        <v>126</v>
      </c>
      <c r="H35" s="562"/>
      <c r="I35" s="563"/>
      <c r="J35" s="74"/>
      <c r="K35" s="74"/>
      <c r="L35" s="80"/>
      <c r="M35" s="81"/>
      <c r="N35" s="84"/>
      <c r="O35" s="82"/>
      <c r="P35" s="74"/>
      <c r="Q35" s="114"/>
      <c r="R35" s="114"/>
      <c r="S35" s="114"/>
      <c r="T35" s="115"/>
      <c r="U35" s="82">
        <v>0.125</v>
      </c>
      <c r="V35" s="82"/>
      <c r="W35" s="74"/>
      <c r="X35" s="74"/>
      <c r="Y35" s="140"/>
      <c r="Z35" s="141"/>
      <c r="AA35" s="115"/>
      <c r="AB35" s="135">
        <f t="shared" si="1"/>
        <v>0.125</v>
      </c>
      <c r="AC35" s="136">
        <f t="shared" si="2"/>
        <v>2</v>
      </c>
      <c r="AD35" s="137">
        <f t="shared" si="3"/>
        <v>0</v>
      </c>
      <c r="AE35" s="138">
        <f t="shared" si="4"/>
        <v>0</v>
      </c>
      <c r="AF35" s="139">
        <v>2</v>
      </c>
    </row>
    <row r="36" spans="1:32" ht="24.95" hidden="1" customHeight="1">
      <c r="A36" s="520" t="s">
        <v>142</v>
      </c>
      <c r="B36" s="520"/>
      <c r="C36" s="520"/>
      <c r="D36" s="520"/>
      <c r="E36" s="33">
        <f>E33</f>
        <v>2</v>
      </c>
      <c r="F36" s="33">
        <f>F35</f>
        <v>15</v>
      </c>
      <c r="G36" s="26" t="s">
        <v>126</v>
      </c>
      <c r="H36" s="562"/>
      <c r="I36" s="563"/>
      <c r="J36" s="74"/>
      <c r="K36" s="74"/>
      <c r="L36" s="80"/>
      <c r="M36" s="81"/>
      <c r="N36" s="84"/>
      <c r="O36" s="82"/>
      <c r="P36" s="74"/>
      <c r="Q36" s="114"/>
      <c r="R36" s="114"/>
      <c r="S36" s="114"/>
      <c r="T36" s="115"/>
      <c r="U36" s="82"/>
      <c r="V36" s="82"/>
      <c r="W36" s="74"/>
      <c r="X36" s="74"/>
      <c r="Y36" s="140"/>
      <c r="Z36" s="141"/>
      <c r="AA36" s="115"/>
      <c r="AB36" s="135">
        <f t="shared" si="1"/>
        <v>0</v>
      </c>
      <c r="AC36" s="136">
        <f t="shared" ca="1" si="2"/>
        <v>1.03</v>
      </c>
      <c r="AD36" s="137">
        <f t="shared" si="3"/>
        <v>0</v>
      </c>
      <c r="AE36" s="138">
        <f t="shared" si="4"/>
        <v>0</v>
      </c>
      <c r="AF36" s="139">
        <f t="shared" ca="1" si="6"/>
        <v>0</v>
      </c>
    </row>
    <row r="37" spans="1:32" ht="24.95" customHeight="1">
      <c r="A37" s="520" t="s">
        <v>82</v>
      </c>
      <c r="B37" s="520"/>
      <c r="C37" s="520"/>
      <c r="D37" s="520"/>
      <c r="E37" s="33">
        <f>E33</f>
        <v>2</v>
      </c>
      <c r="F37" s="33">
        <f>F35</f>
        <v>15</v>
      </c>
      <c r="G37" s="26" t="s">
        <v>126</v>
      </c>
      <c r="H37" s="562"/>
      <c r="I37" s="563"/>
      <c r="J37" s="74"/>
      <c r="K37" s="74"/>
      <c r="L37" s="80"/>
      <c r="M37" s="81"/>
      <c r="N37" s="34"/>
      <c r="O37" s="82"/>
      <c r="P37" s="74">
        <v>6.0000000000000001E-3</v>
      </c>
      <c r="Q37" s="114"/>
      <c r="R37" s="114"/>
      <c r="S37" s="114"/>
      <c r="T37" s="115"/>
      <c r="U37" s="82">
        <v>4.0000000000000001E-3</v>
      </c>
      <c r="V37" s="82"/>
      <c r="W37" s="74"/>
      <c r="X37" s="74"/>
      <c r="Y37" s="74"/>
      <c r="Z37" s="114"/>
      <c r="AA37" s="115"/>
      <c r="AB37" s="135">
        <f t="shared" si="1"/>
        <v>0.01</v>
      </c>
      <c r="AC37" s="136">
        <f t="shared" si="2"/>
        <v>3</v>
      </c>
      <c r="AD37" s="137">
        <f t="shared" si="3"/>
        <v>0</v>
      </c>
      <c r="AE37" s="138">
        <f t="shared" si="4"/>
        <v>0</v>
      </c>
      <c r="AF37" s="139">
        <v>3</v>
      </c>
    </row>
    <row r="38" spans="1:32" ht="24.95" customHeight="1">
      <c r="A38" s="520" t="s">
        <v>83</v>
      </c>
      <c r="B38" s="520"/>
      <c r="C38" s="520"/>
      <c r="D38" s="520"/>
      <c r="E38" s="33">
        <f>E34</f>
        <v>2</v>
      </c>
      <c r="F38" s="33">
        <f t="shared" ref="F38:F42" si="7">F37</f>
        <v>15</v>
      </c>
      <c r="G38" s="26" t="s">
        <v>126</v>
      </c>
      <c r="H38" s="562"/>
      <c r="I38" s="563"/>
      <c r="J38" s="74"/>
      <c r="K38" s="74"/>
      <c r="L38" s="80"/>
      <c r="M38" s="81"/>
      <c r="N38" s="34"/>
      <c r="O38" s="82"/>
      <c r="P38" s="74"/>
      <c r="Q38" s="114"/>
      <c r="R38" s="114"/>
      <c r="S38" s="114"/>
      <c r="T38" s="115"/>
      <c r="U38" s="82">
        <v>2.5999999999999999E-2</v>
      </c>
      <c r="V38" s="82"/>
      <c r="W38" s="74"/>
      <c r="X38" s="74"/>
      <c r="Y38" s="74"/>
      <c r="Z38" s="114"/>
      <c r="AA38" s="115"/>
      <c r="AB38" s="135">
        <f t="shared" si="1"/>
        <v>2.5999999999999999E-2</v>
      </c>
      <c r="AC38" s="136">
        <f t="shared" si="2"/>
        <v>0.3</v>
      </c>
      <c r="AD38" s="137">
        <f t="shared" si="3"/>
        <v>0</v>
      </c>
      <c r="AE38" s="138">
        <f t="shared" si="4"/>
        <v>0</v>
      </c>
      <c r="AF38" s="139">
        <v>0.3</v>
      </c>
    </row>
    <row r="39" spans="1:32" ht="24.95" customHeight="1">
      <c r="A39" s="520" t="s">
        <v>205</v>
      </c>
      <c r="B39" s="520"/>
      <c r="C39" s="520"/>
      <c r="D39" s="520"/>
      <c r="E39" s="33">
        <f>E35</f>
        <v>2</v>
      </c>
      <c r="F39" s="33">
        <f t="shared" si="7"/>
        <v>15</v>
      </c>
      <c r="G39" s="26" t="s">
        <v>126</v>
      </c>
      <c r="H39" s="562"/>
      <c r="I39" s="563"/>
      <c r="J39" s="74"/>
      <c r="K39" s="74"/>
      <c r="L39" s="80"/>
      <c r="M39" s="81"/>
      <c r="N39" s="34"/>
      <c r="O39" s="82"/>
      <c r="P39" s="74">
        <v>7.0000000000000001E-3</v>
      </c>
      <c r="Q39" s="114"/>
      <c r="R39" s="114"/>
      <c r="S39" s="114"/>
      <c r="T39" s="115"/>
      <c r="U39" s="82">
        <v>1.6E-2</v>
      </c>
      <c r="V39" s="82"/>
      <c r="W39" s="74"/>
      <c r="X39" s="74"/>
      <c r="Y39" s="74"/>
      <c r="Z39" s="114"/>
      <c r="AA39" s="115"/>
      <c r="AB39" s="135">
        <f t="shared" si="1"/>
        <v>2.3E-2</v>
      </c>
      <c r="AC39" s="136">
        <f t="shared" si="2"/>
        <v>0.1</v>
      </c>
      <c r="AD39" s="137">
        <f t="shared" si="3"/>
        <v>0</v>
      </c>
      <c r="AE39" s="138">
        <f t="shared" si="4"/>
        <v>0</v>
      </c>
      <c r="AF39" s="139">
        <v>0.1</v>
      </c>
    </row>
    <row r="40" spans="1:32" ht="24.95" customHeight="1">
      <c r="A40" s="520" t="s">
        <v>88</v>
      </c>
      <c r="B40" s="520"/>
      <c r="C40" s="520"/>
      <c r="D40" s="520"/>
      <c r="E40" s="33">
        <f t="shared" ref="E40:E42" si="8">E37</f>
        <v>2</v>
      </c>
      <c r="F40" s="33">
        <f t="shared" si="7"/>
        <v>15</v>
      </c>
      <c r="G40" s="26" t="s">
        <v>126</v>
      </c>
      <c r="H40" s="562"/>
      <c r="I40" s="563"/>
      <c r="J40" s="85"/>
      <c r="K40" s="85"/>
      <c r="L40" s="86"/>
      <c r="M40" s="87"/>
      <c r="N40" s="46"/>
      <c r="O40" s="88"/>
      <c r="P40" s="85">
        <v>8.0000000000000002E-3</v>
      </c>
      <c r="Q40" s="116"/>
      <c r="R40" s="116"/>
      <c r="S40" s="116"/>
      <c r="T40" s="117"/>
      <c r="U40" s="88"/>
      <c r="V40" s="88"/>
      <c r="W40" s="74"/>
      <c r="X40" s="74"/>
      <c r="Y40" s="85"/>
      <c r="Z40" s="116"/>
      <c r="AA40" s="117"/>
      <c r="AB40" s="135">
        <f t="shared" si="1"/>
        <v>8.0000000000000002E-3</v>
      </c>
      <c r="AC40" s="136">
        <f t="shared" si="2"/>
        <v>0.2</v>
      </c>
      <c r="AD40" s="137">
        <f t="shared" si="3"/>
        <v>0</v>
      </c>
      <c r="AE40" s="138">
        <f t="shared" si="4"/>
        <v>0</v>
      </c>
      <c r="AF40" s="139">
        <v>0.2</v>
      </c>
    </row>
    <row r="41" spans="1:32" ht="24.95" customHeight="1">
      <c r="A41" s="520" t="s">
        <v>261</v>
      </c>
      <c r="B41" s="520"/>
      <c r="C41" s="520"/>
      <c r="D41" s="520"/>
      <c r="E41" s="33">
        <f t="shared" si="8"/>
        <v>2</v>
      </c>
      <c r="F41" s="33">
        <f t="shared" si="7"/>
        <v>15</v>
      </c>
      <c r="G41" s="26" t="s">
        <v>126</v>
      </c>
      <c r="H41" s="562">
        <v>2.5000000000000001E-2</v>
      </c>
      <c r="I41" s="563"/>
      <c r="J41" s="85"/>
      <c r="K41" s="85"/>
      <c r="L41" s="86"/>
      <c r="M41" s="87"/>
      <c r="N41" s="46"/>
      <c r="O41" s="88"/>
      <c r="P41" s="85"/>
      <c r="Q41" s="116"/>
      <c r="R41" s="116"/>
      <c r="S41" s="116"/>
      <c r="T41" s="117"/>
      <c r="U41" s="88"/>
      <c r="V41" s="88"/>
      <c r="W41" s="74"/>
      <c r="X41" s="74"/>
      <c r="Y41" s="85"/>
      <c r="Z41" s="116"/>
      <c r="AA41" s="117"/>
      <c r="AB41" s="135">
        <f t="shared" si="1"/>
        <v>2.5000000000000001E-2</v>
      </c>
      <c r="AC41" s="136">
        <f t="shared" si="2"/>
        <v>0.45</v>
      </c>
      <c r="AD41" s="137">
        <f t="shared" si="3"/>
        <v>0</v>
      </c>
      <c r="AE41" s="138">
        <f t="shared" si="4"/>
        <v>0</v>
      </c>
      <c r="AF41" s="139">
        <v>0.45</v>
      </c>
    </row>
    <row r="42" spans="1:32" ht="24.95" customHeight="1">
      <c r="A42" s="528" t="s">
        <v>177</v>
      </c>
      <c r="B42" s="528"/>
      <c r="C42" s="528"/>
      <c r="D42" s="528"/>
      <c r="E42" s="33">
        <f t="shared" si="8"/>
        <v>2</v>
      </c>
      <c r="F42" s="33">
        <f t="shared" si="7"/>
        <v>15</v>
      </c>
      <c r="G42" s="37" t="s">
        <v>126</v>
      </c>
      <c r="H42" s="714"/>
      <c r="I42" s="715"/>
      <c r="J42" s="89"/>
      <c r="K42" s="89"/>
      <c r="L42" s="90"/>
      <c r="M42" s="91"/>
      <c r="N42" s="92"/>
      <c r="O42" s="89"/>
      <c r="P42" s="89"/>
      <c r="Q42" s="118">
        <v>0.04</v>
      </c>
      <c r="R42" s="118"/>
      <c r="S42" s="118"/>
      <c r="T42" s="119"/>
      <c r="U42" s="120"/>
      <c r="V42" s="90"/>
      <c r="W42" s="118"/>
      <c r="X42" s="89"/>
      <c r="Y42" s="142"/>
      <c r="Z42" s="143"/>
      <c r="AA42" s="119"/>
      <c r="AB42" s="135">
        <f t="shared" si="1"/>
        <v>0.04</v>
      </c>
      <c r="AC42" s="136">
        <f>AF42-AE42</f>
        <v>0.5</v>
      </c>
      <c r="AD42" s="137">
        <f t="shared" si="3"/>
        <v>0</v>
      </c>
      <c r="AE42" s="138">
        <f t="shared" si="4"/>
        <v>0</v>
      </c>
      <c r="AF42" s="139">
        <v>0.5</v>
      </c>
    </row>
    <row r="43" spans="1:32" ht="60.75" customHeight="1">
      <c r="A43" s="39"/>
      <c r="B43" s="39"/>
      <c r="C43" s="39"/>
      <c r="D43" s="39"/>
      <c r="E43" s="39"/>
      <c r="F43" s="40"/>
      <c r="G43" s="40"/>
      <c r="H43" s="41"/>
      <c r="I43" s="41"/>
      <c r="J43" s="41"/>
      <c r="K43" s="41"/>
      <c r="L43" s="41"/>
      <c r="M43" s="93"/>
      <c r="N43" s="94"/>
      <c r="O43" s="94"/>
      <c r="P43" s="41"/>
      <c r="Q43" s="41"/>
      <c r="R43" s="41"/>
      <c r="S43" s="41"/>
      <c r="T43" s="93"/>
      <c r="U43" s="93"/>
      <c r="V43" s="93"/>
      <c r="W43" s="41"/>
      <c r="X43" s="93"/>
      <c r="Y43" s="94"/>
      <c r="Z43" s="94"/>
      <c r="AA43" s="93"/>
      <c r="AB43" s="93"/>
      <c r="AC43" s="144"/>
      <c r="AD43" s="144"/>
      <c r="AE43" s="145"/>
      <c r="AF43" s="144"/>
    </row>
    <row r="44" spans="1:32">
      <c r="A44" s="441" t="s">
        <v>37</v>
      </c>
      <c r="B44" s="441"/>
      <c r="C44" s="441"/>
      <c r="D44" s="441"/>
      <c r="E44" s="441"/>
      <c r="F44" s="441"/>
      <c r="G44" s="12" t="s">
        <v>38</v>
      </c>
      <c r="H44" s="475" t="s">
        <v>39</v>
      </c>
      <c r="I44" s="475"/>
      <c r="J44" s="475"/>
      <c r="K44" s="475"/>
      <c r="L44" s="475"/>
      <c r="M44" s="475"/>
      <c r="N44" s="476" t="s">
        <v>40</v>
      </c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7"/>
      <c r="AA44" s="477"/>
      <c r="AB44" s="531" t="s">
        <v>41</v>
      </c>
      <c r="AC44" s="533"/>
      <c r="AD44" s="533"/>
      <c r="AE44" s="533"/>
      <c r="AF44" s="534"/>
    </row>
    <row r="45" spans="1:32" ht="15.75" customHeight="1">
      <c r="A45" s="441" t="s">
        <v>42</v>
      </c>
      <c r="B45" s="441"/>
      <c r="C45" s="441"/>
      <c r="D45" s="441"/>
      <c r="E45" s="12"/>
      <c r="F45" s="12" t="s">
        <v>43</v>
      </c>
      <c r="G45" s="442" t="s">
        <v>44</v>
      </c>
      <c r="H45" s="443" t="s">
        <v>45</v>
      </c>
      <c r="I45" s="444"/>
      <c r="J45" s="444"/>
      <c r="K45" s="445"/>
      <c r="L45" s="56"/>
      <c r="M45" s="57" t="s">
        <v>46</v>
      </c>
      <c r="N45" s="443" t="s">
        <v>47</v>
      </c>
      <c r="O45" s="538"/>
      <c r="P45" s="444"/>
      <c r="Q45" s="445"/>
      <c r="R45" s="445"/>
      <c r="S45" s="445"/>
      <c r="T45" s="446"/>
      <c r="U45" s="606" t="s">
        <v>48</v>
      </c>
      <c r="V45" s="606"/>
      <c r="W45" s="606"/>
      <c r="X45" s="433" t="str">
        <f>X19</f>
        <v>Сотрудники</v>
      </c>
      <c r="Y45" s="435"/>
      <c r="Z45" s="866"/>
      <c r="AA45" s="866"/>
      <c r="AB45" s="568"/>
      <c r="AC45" s="536"/>
      <c r="AD45" s="536"/>
      <c r="AE45" s="536"/>
      <c r="AF45" s="537"/>
    </row>
    <row r="46" spans="1:32">
      <c r="A46" s="542"/>
      <c r="B46" s="542"/>
      <c r="C46" s="542"/>
      <c r="D46" s="542"/>
      <c r="E46" s="15"/>
      <c r="F46" s="15"/>
      <c r="G46" s="442"/>
      <c r="H46" s="469"/>
      <c r="I46" s="441"/>
      <c r="J46" s="441"/>
      <c r="K46" s="470"/>
      <c r="L46" s="59"/>
      <c r="M46" s="60"/>
      <c r="N46" s="469"/>
      <c r="O46" s="543"/>
      <c r="P46" s="441"/>
      <c r="Q46" s="470"/>
      <c r="R46" s="470"/>
      <c r="S46" s="470"/>
      <c r="T46" s="471"/>
      <c r="U46" s="605"/>
      <c r="V46" s="605"/>
      <c r="W46" s="605"/>
      <c r="X46" s="602"/>
      <c r="Y46" s="603"/>
      <c r="Z46" s="867"/>
      <c r="AA46" s="867"/>
      <c r="AB46" s="876" t="s">
        <v>50</v>
      </c>
      <c r="AC46" s="479"/>
      <c r="AD46" s="479"/>
      <c r="AE46" s="479"/>
      <c r="AF46" s="877"/>
    </row>
    <row r="47" spans="1:32" ht="21" customHeight="1">
      <c r="A47" s="852"/>
      <c r="B47" s="656"/>
      <c r="C47" s="656"/>
      <c r="D47" s="656"/>
      <c r="E47" s="890" t="s">
        <v>32</v>
      </c>
      <c r="F47" s="890" t="s">
        <v>31</v>
      </c>
      <c r="G47" s="15"/>
      <c r="H47" s="489" t="str">
        <f>H21</f>
        <v>Каша из овсяных хлопьев "Геркулес" жидкая</v>
      </c>
      <c r="I47" s="491"/>
      <c r="J47" s="539" t="str">
        <f t="shared" ref="J47:Z47" si="9">J21</f>
        <v>Бутерброд с маслом</v>
      </c>
      <c r="K47" s="492" t="str">
        <f t="shared" si="9"/>
        <v>Чай с лимоном</v>
      </c>
      <c r="L47" s="495" t="str">
        <f t="shared" si="9"/>
        <v>Печенье</v>
      </c>
      <c r="M47" s="633" t="str">
        <f t="shared" si="9"/>
        <v>Сок</v>
      </c>
      <c r="N47" s="489" t="str">
        <f t="shared" si="9"/>
        <v>Икра кабачковая</v>
      </c>
      <c r="O47" s="491" t="str">
        <f t="shared" si="9"/>
        <v>Уха рыбацкая</v>
      </c>
      <c r="P47" s="491" t="str">
        <f t="shared" si="9"/>
        <v>Биточки рубленные из птицы запеченые</v>
      </c>
      <c r="Q47" s="491" t="str">
        <f t="shared" si="9"/>
        <v>Макароны отварные</v>
      </c>
      <c r="R47" s="491" t="str">
        <f t="shared" si="9"/>
        <v>Компот из изюма</v>
      </c>
      <c r="S47" s="539" t="str">
        <f t="shared" si="9"/>
        <v>Хлеб ржаной</v>
      </c>
      <c r="T47" s="685">
        <f t="shared" si="9"/>
        <v>0</v>
      </c>
      <c r="U47" s="684" t="str">
        <f t="shared" si="9"/>
        <v>Сырники с джемом</v>
      </c>
      <c r="V47" s="539" t="str">
        <f t="shared" si="9"/>
        <v>Кефир</v>
      </c>
      <c r="W47" s="684">
        <f t="shared" si="9"/>
        <v>0</v>
      </c>
      <c r="X47" s="667" t="str">
        <f t="shared" si="9"/>
        <v>Уха рыбацкая</v>
      </c>
      <c r="Y47" s="667" t="str">
        <f t="shared" si="9"/>
        <v>Компот из изюма</v>
      </c>
      <c r="Z47" s="667" t="str">
        <f t="shared" si="9"/>
        <v>Хлеб ржаной</v>
      </c>
      <c r="AA47" s="491"/>
      <c r="AB47" s="499" t="s">
        <v>63</v>
      </c>
      <c r="AC47" s="499"/>
      <c r="AD47" s="500"/>
      <c r="AE47" s="500"/>
      <c r="AF47" s="501"/>
    </row>
    <row r="48" spans="1:32" ht="39.950000000000003" customHeight="1">
      <c r="A48" s="853"/>
      <c r="B48" s="854"/>
      <c r="C48" s="854"/>
      <c r="D48" s="854"/>
      <c r="E48" s="891"/>
      <c r="F48" s="891"/>
      <c r="G48" s="42"/>
      <c r="H48" s="489"/>
      <c r="I48" s="491"/>
      <c r="J48" s="540"/>
      <c r="K48" s="493"/>
      <c r="L48" s="496"/>
      <c r="M48" s="633"/>
      <c r="N48" s="489"/>
      <c r="O48" s="491"/>
      <c r="P48" s="491"/>
      <c r="Q48" s="491"/>
      <c r="R48" s="491"/>
      <c r="S48" s="540"/>
      <c r="T48" s="685"/>
      <c r="U48" s="684"/>
      <c r="V48" s="540"/>
      <c r="W48" s="684"/>
      <c r="X48" s="667"/>
      <c r="Y48" s="667"/>
      <c r="Z48" s="667"/>
      <c r="AA48" s="491"/>
      <c r="AB48" s="505" t="s">
        <v>64</v>
      </c>
      <c r="AC48" s="506"/>
      <c r="AD48" s="507" t="s">
        <v>65</v>
      </c>
      <c r="AE48" s="508"/>
      <c r="AF48" s="509" t="s">
        <v>66</v>
      </c>
    </row>
    <row r="49" spans="1:32" ht="52.5" customHeight="1">
      <c r="A49" s="856"/>
      <c r="B49" s="857"/>
      <c r="C49" s="857"/>
      <c r="D49" s="857"/>
      <c r="E49" s="892"/>
      <c r="F49" s="892"/>
      <c r="G49" s="43"/>
      <c r="H49" s="489"/>
      <c r="I49" s="491"/>
      <c r="J49" s="541"/>
      <c r="K49" s="494"/>
      <c r="L49" s="497"/>
      <c r="M49" s="633"/>
      <c r="N49" s="489"/>
      <c r="O49" s="491"/>
      <c r="P49" s="491"/>
      <c r="Q49" s="491"/>
      <c r="R49" s="491"/>
      <c r="S49" s="541"/>
      <c r="T49" s="685"/>
      <c r="U49" s="684"/>
      <c r="V49" s="541"/>
      <c r="W49" s="684"/>
      <c r="X49" s="667"/>
      <c r="Y49" s="667"/>
      <c r="Z49" s="667"/>
      <c r="AA49" s="491"/>
      <c r="AB49" s="124" t="s">
        <v>67</v>
      </c>
      <c r="AC49" s="124" t="s">
        <v>68</v>
      </c>
      <c r="AD49" s="124" t="s">
        <v>69</v>
      </c>
      <c r="AE49" s="124" t="s">
        <v>70</v>
      </c>
      <c r="AF49" s="508"/>
    </row>
    <row r="50" spans="1:32">
      <c r="A50" s="858">
        <v>1</v>
      </c>
      <c r="B50" s="858"/>
      <c r="C50" s="858"/>
      <c r="D50" s="858"/>
      <c r="E50" s="21"/>
      <c r="F50" s="22"/>
      <c r="G50" s="23" t="s">
        <v>71</v>
      </c>
      <c r="H50" s="859">
        <v>3</v>
      </c>
      <c r="I50" s="860"/>
      <c r="J50" s="62">
        <v>4</v>
      </c>
      <c r="K50" s="62">
        <v>5</v>
      </c>
      <c r="L50" s="63"/>
      <c r="M50" s="64">
        <v>6</v>
      </c>
      <c r="N50" s="24">
        <v>7</v>
      </c>
      <c r="O50" s="65">
        <v>8</v>
      </c>
      <c r="P50" s="62">
        <v>9</v>
      </c>
      <c r="Q50" s="107">
        <v>10</v>
      </c>
      <c r="R50" s="107">
        <v>11</v>
      </c>
      <c r="S50" s="107">
        <v>12</v>
      </c>
      <c r="T50" s="108">
        <v>13</v>
      </c>
      <c r="U50" s="65">
        <v>14</v>
      </c>
      <c r="V50" s="63"/>
      <c r="W50" s="107">
        <v>15</v>
      </c>
      <c r="X50" s="24">
        <v>16</v>
      </c>
      <c r="Y50" s="62">
        <v>17</v>
      </c>
      <c r="Z50" s="62">
        <v>18</v>
      </c>
      <c r="AA50" s="108">
        <v>19</v>
      </c>
      <c r="AB50" s="65">
        <v>20</v>
      </c>
      <c r="AC50" s="62">
        <v>21</v>
      </c>
      <c r="AD50" s="62">
        <v>22</v>
      </c>
      <c r="AE50" s="62">
        <v>23</v>
      </c>
      <c r="AF50" s="62">
        <v>24</v>
      </c>
    </row>
    <row r="51" spans="1:32" ht="15.75">
      <c r="A51" s="524" t="s">
        <v>72</v>
      </c>
      <c r="B51" s="524"/>
      <c r="C51" s="524"/>
      <c r="D51" s="524"/>
      <c r="E51" s="25">
        <f>I14</f>
        <v>2</v>
      </c>
      <c r="F51" s="25">
        <f>I13</f>
        <v>15</v>
      </c>
      <c r="G51" s="26" t="s">
        <v>126</v>
      </c>
      <c r="H51" s="861"/>
      <c r="I51" s="862"/>
      <c r="J51" s="66"/>
      <c r="K51" s="96"/>
      <c r="L51" s="67"/>
      <c r="M51" s="68"/>
      <c r="N51" s="27"/>
      <c r="O51" s="69"/>
      <c r="P51" s="66"/>
      <c r="Q51" s="96"/>
      <c r="R51" s="96"/>
      <c r="S51" s="96"/>
      <c r="T51" s="109"/>
      <c r="U51" s="69"/>
      <c r="V51" s="67"/>
      <c r="W51" s="96"/>
      <c r="X51" s="27"/>
      <c r="Y51" s="66"/>
      <c r="Z51" s="96"/>
      <c r="AA51" s="96"/>
      <c r="AB51" s="146"/>
      <c r="AC51" s="126"/>
      <c r="AD51" s="127"/>
      <c r="AE51" s="128"/>
      <c r="AF51" s="129"/>
    </row>
    <row r="52" spans="1:32" ht="21.75" customHeight="1">
      <c r="A52" s="525" t="s">
        <v>74</v>
      </c>
      <c r="B52" s="525"/>
      <c r="C52" s="525"/>
      <c r="D52" s="525"/>
      <c r="E52" s="44"/>
      <c r="F52" s="44"/>
      <c r="G52" s="30" t="s">
        <v>126</v>
      </c>
      <c r="H52" s="863"/>
      <c r="I52" s="864"/>
      <c r="J52" s="70"/>
      <c r="K52" s="66"/>
      <c r="L52" s="66"/>
      <c r="M52" s="97"/>
      <c r="N52" s="31"/>
      <c r="O52" s="73"/>
      <c r="P52" s="70"/>
      <c r="Q52" s="110"/>
      <c r="R52" s="110"/>
      <c r="S52" s="110"/>
      <c r="T52" s="111"/>
      <c r="U52" s="73"/>
      <c r="V52" s="73"/>
      <c r="W52" s="73"/>
      <c r="X52" s="73"/>
      <c r="Y52" s="70"/>
      <c r="Z52" s="110"/>
      <c r="AA52" s="110"/>
      <c r="AB52" s="31"/>
      <c r="AC52" s="131"/>
      <c r="AD52" s="132"/>
      <c r="AE52" s="133"/>
      <c r="AF52" s="147"/>
    </row>
    <row r="53" spans="1:32" ht="24.95" customHeight="1">
      <c r="A53" s="520" t="s">
        <v>89</v>
      </c>
      <c r="B53" s="520"/>
      <c r="C53" s="520"/>
      <c r="D53" s="520"/>
      <c r="E53" s="25">
        <f>E51</f>
        <v>2</v>
      </c>
      <c r="F53" s="33">
        <f>F51</f>
        <v>15</v>
      </c>
      <c r="G53" s="26" t="s">
        <v>126</v>
      </c>
      <c r="H53" s="562">
        <v>3.0000000000000001E-3</v>
      </c>
      <c r="I53" s="563"/>
      <c r="J53" s="74"/>
      <c r="K53" s="74">
        <v>0.01</v>
      </c>
      <c r="L53" s="74"/>
      <c r="M53" s="98"/>
      <c r="N53" s="34"/>
      <c r="O53" s="82"/>
      <c r="P53" s="74"/>
      <c r="Q53" s="114"/>
      <c r="R53" s="114">
        <v>7.0000000000000001E-3</v>
      </c>
      <c r="S53" s="114"/>
      <c r="T53" s="115"/>
      <c r="U53" s="82">
        <v>1.2E-2</v>
      </c>
      <c r="V53" s="82"/>
      <c r="W53" s="74">
        <v>0.01</v>
      </c>
      <c r="X53" s="74"/>
      <c r="Y53" s="114">
        <v>7.0000000000000001E-3</v>
      </c>
      <c r="Z53" s="114"/>
      <c r="AA53" s="114"/>
      <c r="AB53" s="34">
        <f>SUM(H53:W53)</f>
        <v>4.2000000000000003E-2</v>
      </c>
      <c r="AC53" s="148">
        <f>AF53-AE53</f>
        <v>0.73599999999999999</v>
      </c>
      <c r="AD53" s="137">
        <f>SUM(X53:Z53)</f>
        <v>7.0000000000000001E-3</v>
      </c>
      <c r="AE53" s="138">
        <f>AD53*E53</f>
        <v>1.4E-2</v>
      </c>
      <c r="AF53" s="139">
        <v>0.75</v>
      </c>
    </row>
    <row r="54" spans="1:32" ht="24.95" customHeight="1">
      <c r="A54" s="520" t="s">
        <v>91</v>
      </c>
      <c r="B54" s="520"/>
      <c r="C54" s="520"/>
      <c r="D54" s="520"/>
      <c r="E54" s="25">
        <f>E51</f>
        <v>2</v>
      </c>
      <c r="F54" s="33">
        <f>F51</f>
        <v>15</v>
      </c>
      <c r="G54" s="26" t="s">
        <v>126</v>
      </c>
      <c r="H54" s="562"/>
      <c r="I54" s="563"/>
      <c r="J54" s="75"/>
      <c r="K54" s="74"/>
      <c r="L54" s="74"/>
      <c r="M54" s="99">
        <v>0.18</v>
      </c>
      <c r="N54" s="78"/>
      <c r="O54" s="79"/>
      <c r="P54" s="75"/>
      <c r="Q54" s="112"/>
      <c r="R54" s="112"/>
      <c r="S54" s="112"/>
      <c r="T54" s="113"/>
      <c r="U54" s="79"/>
      <c r="V54" s="79"/>
      <c r="W54" s="74"/>
      <c r="X54" s="74"/>
      <c r="Y54" s="112"/>
      <c r="Z54" s="112"/>
      <c r="AA54" s="112"/>
      <c r="AB54" s="34">
        <f t="shared" ref="AB54:AB68" si="10">SUM(H54:W54)</f>
        <v>0.18</v>
      </c>
      <c r="AC54" s="148">
        <f t="shared" ref="AC54:AC68" si="11">AF54-AE54</f>
        <v>3</v>
      </c>
      <c r="AD54" s="137">
        <f t="shared" ref="AD54:AD68" si="12">SUM(X54:Z54)</f>
        <v>0</v>
      </c>
      <c r="AE54" s="138">
        <f t="shared" ref="AE54:AE68" si="13">AD54*E54</f>
        <v>0</v>
      </c>
      <c r="AF54" s="139">
        <v>3</v>
      </c>
    </row>
    <row r="55" spans="1:32" ht="26.25" customHeight="1">
      <c r="A55" s="900" t="s">
        <v>162</v>
      </c>
      <c r="B55" s="520"/>
      <c r="C55" s="520"/>
      <c r="D55" s="520"/>
      <c r="E55" s="25">
        <f>E51</f>
        <v>2</v>
      </c>
      <c r="F55" s="33">
        <f>F53</f>
        <v>15</v>
      </c>
      <c r="G55" s="26" t="s">
        <v>126</v>
      </c>
      <c r="H55" s="562"/>
      <c r="I55" s="563"/>
      <c r="J55" s="75"/>
      <c r="K55" s="74"/>
      <c r="L55" s="74">
        <v>0.02</v>
      </c>
      <c r="M55" s="99"/>
      <c r="N55" s="78"/>
      <c r="O55" s="79"/>
      <c r="P55" s="75"/>
      <c r="Q55" s="112"/>
      <c r="R55" s="112"/>
      <c r="S55" s="112"/>
      <c r="T55" s="113"/>
      <c r="U55" s="79"/>
      <c r="V55" s="79"/>
      <c r="W55" s="74"/>
      <c r="X55" s="74"/>
      <c r="Y55" s="112"/>
      <c r="Z55" s="112"/>
      <c r="AA55" s="112"/>
      <c r="AB55" s="34">
        <f t="shared" si="10"/>
        <v>0.02</v>
      </c>
      <c r="AC55" s="148">
        <f t="shared" si="11"/>
        <v>0.3</v>
      </c>
      <c r="AD55" s="137">
        <f t="shared" si="12"/>
        <v>0</v>
      </c>
      <c r="AE55" s="138">
        <f t="shared" si="13"/>
        <v>0</v>
      </c>
      <c r="AF55" s="139">
        <v>0.3</v>
      </c>
    </row>
    <row r="56" spans="1:32" ht="26.25" customHeight="1">
      <c r="A56" s="520" t="s">
        <v>92</v>
      </c>
      <c r="B56" s="520"/>
      <c r="C56" s="520"/>
      <c r="D56" s="520"/>
      <c r="E56" s="25">
        <f>E51</f>
        <v>2</v>
      </c>
      <c r="F56" s="33">
        <f>F55</f>
        <v>15</v>
      </c>
      <c r="G56" s="26" t="s">
        <v>126</v>
      </c>
      <c r="H56" s="562"/>
      <c r="I56" s="563"/>
      <c r="J56" s="75"/>
      <c r="K56" s="74"/>
      <c r="L56" s="74"/>
      <c r="M56" s="99"/>
      <c r="N56" s="78"/>
      <c r="O56" s="79"/>
      <c r="P56" s="75"/>
      <c r="Q56" s="112"/>
      <c r="R56" s="112">
        <v>1.4999999999999999E-2</v>
      </c>
      <c r="S56" s="112"/>
      <c r="T56" s="113"/>
      <c r="U56" s="79"/>
      <c r="V56" s="79"/>
      <c r="W56" s="74"/>
      <c r="X56" s="74"/>
      <c r="Y56" s="112">
        <v>1.4999999999999999E-2</v>
      </c>
      <c r="Z56" s="112"/>
      <c r="AA56" s="112"/>
      <c r="AB56" s="34">
        <f t="shared" si="10"/>
        <v>1.4999999999999999E-2</v>
      </c>
      <c r="AC56" s="148">
        <f t="shared" si="11"/>
        <v>0.30000000000000004</v>
      </c>
      <c r="AD56" s="137">
        <f t="shared" si="12"/>
        <v>1.4999999999999999E-2</v>
      </c>
      <c r="AE56" s="138">
        <f t="shared" si="13"/>
        <v>0.03</v>
      </c>
      <c r="AF56" s="139">
        <v>0.33</v>
      </c>
    </row>
    <row r="57" spans="1:32" ht="26.25" customHeight="1">
      <c r="A57" s="520" t="s">
        <v>94</v>
      </c>
      <c r="B57" s="520"/>
      <c r="C57" s="520"/>
      <c r="D57" s="520"/>
      <c r="E57" s="25">
        <f>E51</f>
        <v>2</v>
      </c>
      <c r="F57" s="33">
        <f t="shared" ref="F57:F68" si="14">F56</f>
        <v>15</v>
      </c>
      <c r="G57" s="26" t="s">
        <v>126</v>
      </c>
      <c r="H57" s="562"/>
      <c r="I57" s="563"/>
      <c r="J57" s="74"/>
      <c r="K57" s="74"/>
      <c r="L57" s="74"/>
      <c r="M57" s="98"/>
      <c r="N57" s="34"/>
      <c r="O57" s="82">
        <v>0.14199999999999999</v>
      </c>
      <c r="P57" s="74"/>
      <c r="Q57" s="114"/>
      <c r="R57" s="114"/>
      <c r="S57" s="114"/>
      <c r="T57" s="115"/>
      <c r="U57" s="82"/>
      <c r="V57" s="82"/>
      <c r="W57" s="74"/>
      <c r="X57" s="74">
        <v>0.14199999999999999</v>
      </c>
      <c r="Y57" s="114"/>
      <c r="Z57" s="114"/>
      <c r="AA57" s="114"/>
      <c r="AB57" s="34">
        <f t="shared" si="10"/>
        <v>0.14199999999999999</v>
      </c>
      <c r="AC57" s="148">
        <f t="shared" si="11"/>
        <v>2.1160000000000001</v>
      </c>
      <c r="AD57" s="137">
        <f t="shared" si="12"/>
        <v>0.14199999999999999</v>
      </c>
      <c r="AE57" s="138">
        <f t="shared" si="13"/>
        <v>0.28399999999999997</v>
      </c>
      <c r="AF57" s="139">
        <v>2.4</v>
      </c>
    </row>
    <row r="58" spans="1:32" ht="24.75" customHeight="1">
      <c r="A58" s="520" t="s">
        <v>96</v>
      </c>
      <c r="B58" s="520"/>
      <c r="C58" s="520"/>
      <c r="D58" s="520"/>
      <c r="E58" s="25">
        <f t="shared" ref="E58:E68" si="15">E53</f>
        <v>2</v>
      </c>
      <c r="F58" s="33">
        <f t="shared" si="14"/>
        <v>15</v>
      </c>
      <c r="G58" s="26" t="s">
        <v>126</v>
      </c>
      <c r="H58" s="562"/>
      <c r="I58" s="563"/>
      <c r="J58" s="74"/>
      <c r="K58" s="74"/>
      <c r="L58" s="74"/>
      <c r="M58" s="98"/>
      <c r="N58" s="34"/>
      <c r="O58" s="82">
        <v>1.4E-2</v>
      </c>
      <c r="P58" s="74">
        <v>1.2E-2</v>
      </c>
      <c r="Q58" s="114"/>
      <c r="R58" s="114"/>
      <c r="S58" s="114"/>
      <c r="T58" s="115"/>
      <c r="U58" s="82"/>
      <c r="V58" s="82"/>
      <c r="W58" s="74"/>
      <c r="X58" s="74">
        <v>1.4E-2</v>
      </c>
      <c r="Y58" s="114"/>
      <c r="Z58" s="114"/>
      <c r="AA58" s="114"/>
      <c r="AB58" s="34">
        <f t="shared" si="10"/>
        <v>2.6000000000000002E-2</v>
      </c>
      <c r="AC58" s="148">
        <f t="shared" si="11"/>
        <v>0.47199999999999998</v>
      </c>
      <c r="AD58" s="137">
        <f t="shared" si="12"/>
        <v>1.4E-2</v>
      </c>
      <c r="AE58" s="138">
        <f t="shared" si="13"/>
        <v>2.8000000000000001E-2</v>
      </c>
      <c r="AF58" s="139">
        <v>0.5</v>
      </c>
    </row>
    <row r="59" spans="1:32" ht="24.95" customHeight="1">
      <c r="A59" s="520" t="s">
        <v>97</v>
      </c>
      <c r="B59" s="520"/>
      <c r="C59" s="520"/>
      <c r="D59" s="520"/>
      <c r="E59" s="25">
        <f t="shared" si="15"/>
        <v>2</v>
      </c>
      <c r="F59" s="33">
        <f t="shared" si="14"/>
        <v>15</v>
      </c>
      <c r="G59" s="26" t="s">
        <v>126</v>
      </c>
      <c r="H59" s="562"/>
      <c r="I59" s="563"/>
      <c r="J59" s="74"/>
      <c r="K59" s="74"/>
      <c r="L59" s="74"/>
      <c r="M59" s="98"/>
      <c r="N59" s="34"/>
      <c r="O59" s="82">
        <v>1.2E-2</v>
      </c>
      <c r="P59" s="74"/>
      <c r="Q59" s="114"/>
      <c r="R59" s="114"/>
      <c r="S59" s="114"/>
      <c r="T59" s="115"/>
      <c r="U59" s="82"/>
      <c r="V59" s="82"/>
      <c r="W59" s="74"/>
      <c r="X59" s="74">
        <v>1.2E-2</v>
      </c>
      <c r="Y59" s="114"/>
      <c r="Z59" s="114"/>
      <c r="AA59" s="114"/>
      <c r="AB59" s="34">
        <f t="shared" si="10"/>
        <v>1.2E-2</v>
      </c>
      <c r="AC59" s="148">
        <f t="shared" si="11"/>
        <v>0.186</v>
      </c>
      <c r="AD59" s="137">
        <f t="shared" si="12"/>
        <v>1.2E-2</v>
      </c>
      <c r="AE59" s="138">
        <f t="shared" si="13"/>
        <v>2.4E-2</v>
      </c>
      <c r="AF59" s="139">
        <v>0.21</v>
      </c>
    </row>
    <row r="60" spans="1:32" ht="24.95" customHeight="1">
      <c r="A60" s="520" t="s">
        <v>279</v>
      </c>
      <c r="B60" s="520"/>
      <c r="C60" s="520"/>
      <c r="D60" s="520"/>
      <c r="E60" s="25">
        <f t="shared" si="15"/>
        <v>2</v>
      </c>
      <c r="F60" s="33">
        <f t="shared" si="14"/>
        <v>15</v>
      </c>
      <c r="G60" s="26" t="s">
        <v>126</v>
      </c>
      <c r="H60" s="562"/>
      <c r="I60" s="563"/>
      <c r="J60" s="74"/>
      <c r="K60" s="74"/>
      <c r="L60" s="74"/>
      <c r="M60" s="98"/>
      <c r="N60" s="34">
        <v>0.05</v>
      </c>
      <c r="O60" s="82"/>
      <c r="P60" s="74"/>
      <c r="Q60" s="114"/>
      <c r="R60" s="114"/>
      <c r="S60" s="114"/>
      <c r="T60" s="115"/>
      <c r="U60" s="82"/>
      <c r="V60" s="82"/>
      <c r="W60" s="74"/>
      <c r="X60" s="74"/>
      <c r="Y60" s="114"/>
      <c r="Z60" s="114"/>
      <c r="AA60" s="114"/>
      <c r="AB60" s="34">
        <f t="shared" si="10"/>
        <v>0.05</v>
      </c>
      <c r="AC60" s="148">
        <f t="shared" si="11"/>
        <v>0.92</v>
      </c>
      <c r="AD60" s="137">
        <f t="shared" si="12"/>
        <v>0</v>
      </c>
      <c r="AE60" s="138">
        <f t="shared" si="13"/>
        <v>0</v>
      </c>
      <c r="AF60" s="139">
        <v>0.92</v>
      </c>
    </row>
    <row r="61" spans="1:32" ht="24.95" customHeight="1">
      <c r="A61" s="520" t="s">
        <v>99</v>
      </c>
      <c r="B61" s="520"/>
      <c r="C61" s="520"/>
      <c r="D61" s="520"/>
      <c r="E61" s="25">
        <f t="shared" si="15"/>
        <v>2</v>
      </c>
      <c r="F61" s="33">
        <f t="shared" si="14"/>
        <v>15</v>
      </c>
      <c r="G61" s="26" t="s">
        <v>126</v>
      </c>
      <c r="H61" s="562"/>
      <c r="I61" s="563"/>
      <c r="J61" s="74"/>
      <c r="K61" s="74"/>
      <c r="L61" s="74"/>
      <c r="M61" s="98"/>
      <c r="N61" s="34"/>
      <c r="O61" s="82"/>
      <c r="P61" s="74">
        <v>2E-3</v>
      </c>
      <c r="Q61" s="114"/>
      <c r="R61" s="114"/>
      <c r="S61" s="114"/>
      <c r="T61" s="115"/>
      <c r="U61" s="82"/>
      <c r="V61" s="82"/>
      <c r="W61" s="74"/>
      <c r="X61" s="74"/>
      <c r="Y61" s="114"/>
      <c r="Z61" s="114"/>
      <c r="AA61" s="114"/>
      <c r="AB61" s="34">
        <f t="shared" si="10"/>
        <v>2E-3</v>
      </c>
      <c r="AC61" s="148">
        <f t="shared" si="11"/>
        <v>0.04</v>
      </c>
      <c r="AD61" s="137">
        <f t="shared" si="12"/>
        <v>0</v>
      </c>
      <c r="AE61" s="138">
        <f t="shared" si="13"/>
        <v>0</v>
      </c>
      <c r="AF61" s="139">
        <v>0.04</v>
      </c>
    </row>
    <row r="62" spans="1:32" ht="24.95" hidden="1" customHeight="1">
      <c r="A62" s="520" t="s">
        <v>280</v>
      </c>
      <c r="B62" s="520"/>
      <c r="C62" s="520"/>
      <c r="D62" s="520"/>
      <c r="E62" s="25">
        <f t="shared" si="15"/>
        <v>2</v>
      </c>
      <c r="F62" s="33">
        <f t="shared" si="14"/>
        <v>15</v>
      </c>
      <c r="G62" s="26" t="s">
        <v>126</v>
      </c>
      <c r="H62" s="562"/>
      <c r="I62" s="563"/>
      <c r="J62" s="74"/>
      <c r="K62" s="74"/>
      <c r="L62" s="74"/>
      <c r="M62" s="98"/>
      <c r="N62" s="34"/>
      <c r="O62" s="82"/>
      <c r="P62" s="74"/>
      <c r="Q62" s="114">
        <v>2.3E-2</v>
      </c>
      <c r="R62" s="114"/>
      <c r="S62" s="114"/>
      <c r="T62" s="115"/>
      <c r="U62" s="82"/>
      <c r="V62" s="82"/>
      <c r="W62" s="74"/>
      <c r="X62" s="74"/>
      <c r="Y62" s="114"/>
      <c r="Z62" s="114"/>
      <c r="AA62" s="114"/>
      <c r="AB62" s="34">
        <f t="shared" si="10"/>
        <v>2.3E-2</v>
      </c>
      <c r="AC62" s="148">
        <f t="shared" ca="1" si="11"/>
        <v>0.73599999999999999</v>
      </c>
      <c r="AD62" s="137">
        <f t="shared" si="12"/>
        <v>0</v>
      </c>
      <c r="AE62" s="138">
        <f t="shared" si="13"/>
        <v>0</v>
      </c>
      <c r="AF62" s="139">
        <f t="shared" ref="AF62:AF64" ca="1" si="16">AE62+AC62</f>
        <v>0.34499999999999997</v>
      </c>
    </row>
    <row r="63" spans="1:32" ht="24.95" hidden="1" customHeight="1">
      <c r="A63" s="520" t="s">
        <v>182</v>
      </c>
      <c r="B63" s="520"/>
      <c r="C63" s="520"/>
      <c r="D63" s="520"/>
      <c r="E63" s="25">
        <f t="shared" si="15"/>
        <v>2</v>
      </c>
      <c r="F63" s="33">
        <f t="shared" si="14"/>
        <v>15</v>
      </c>
      <c r="G63" s="26" t="s">
        <v>126</v>
      </c>
      <c r="H63" s="562"/>
      <c r="I63" s="563"/>
      <c r="J63" s="74"/>
      <c r="K63" s="74"/>
      <c r="L63" s="74"/>
      <c r="M63" s="98"/>
      <c r="N63" s="34"/>
      <c r="O63" s="82"/>
      <c r="P63" s="74"/>
      <c r="Q63" s="114"/>
      <c r="R63" s="114"/>
      <c r="S63" s="114"/>
      <c r="T63" s="115"/>
      <c r="U63" s="82"/>
      <c r="V63" s="82"/>
      <c r="W63" s="74"/>
      <c r="X63" s="74"/>
      <c r="Y63" s="114"/>
      <c r="Z63" s="114"/>
      <c r="AA63" s="114"/>
      <c r="AB63" s="34">
        <f t="shared" si="10"/>
        <v>0</v>
      </c>
      <c r="AC63" s="148">
        <f t="shared" ca="1" si="11"/>
        <v>0.73599999999999999</v>
      </c>
      <c r="AD63" s="137">
        <f t="shared" si="12"/>
        <v>0</v>
      </c>
      <c r="AE63" s="138">
        <f t="shared" si="13"/>
        <v>0</v>
      </c>
      <c r="AF63" s="139">
        <f t="shared" ca="1" si="16"/>
        <v>0</v>
      </c>
    </row>
    <row r="64" spans="1:32" ht="24.95" hidden="1" customHeight="1">
      <c r="A64" s="550" t="s">
        <v>151</v>
      </c>
      <c r="B64" s="550"/>
      <c r="C64" s="550"/>
      <c r="D64" s="550"/>
      <c r="E64" s="25">
        <f t="shared" si="15"/>
        <v>2</v>
      </c>
      <c r="F64" s="33">
        <f t="shared" si="14"/>
        <v>15</v>
      </c>
      <c r="G64" s="45" t="s">
        <v>126</v>
      </c>
      <c r="H64" s="883"/>
      <c r="I64" s="884"/>
      <c r="J64" s="85"/>
      <c r="K64" s="74"/>
      <c r="L64" s="74"/>
      <c r="M64" s="100"/>
      <c r="N64" s="46"/>
      <c r="O64" s="88"/>
      <c r="P64" s="85"/>
      <c r="Q64" s="116"/>
      <c r="R64" s="116"/>
      <c r="S64" s="116"/>
      <c r="T64" s="117"/>
      <c r="U64" s="88"/>
      <c r="V64" s="88"/>
      <c r="W64" s="74"/>
      <c r="X64" s="74"/>
      <c r="Y64" s="116"/>
      <c r="Z64" s="116"/>
      <c r="AA64" s="116"/>
      <c r="AB64" s="34">
        <f t="shared" si="10"/>
        <v>0</v>
      </c>
      <c r="AC64" s="148">
        <f t="shared" ca="1" si="11"/>
        <v>0.73599999999999999</v>
      </c>
      <c r="AD64" s="137">
        <f t="shared" si="12"/>
        <v>0</v>
      </c>
      <c r="AE64" s="138">
        <f t="shared" si="13"/>
        <v>0</v>
      </c>
      <c r="AF64" s="139">
        <f t="shared" ca="1" si="16"/>
        <v>0</v>
      </c>
    </row>
    <row r="65" spans="1:32" ht="24.95" customHeight="1">
      <c r="A65" s="550" t="s">
        <v>221</v>
      </c>
      <c r="B65" s="550"/>
      <c r="C65" s="550"/>
      <c r="D65" s="550"/>
      <c r="E65" s="25">
        <f t="shared" si="15"/>
        <v>2</v>
      </c>
      <c r="F65" s="33">
        <f t="shared" si="14"/>
        <v>15</v>
      </c>
      <c r="G65" s="45" t="s">
        <v>126</v>
      </c>
      <c r="H65" s="883"/>
      <c r="I65" s="884"/>
      <c r="J65" s="85"/>
      <c r="K65" s="74">
        <v>6.0000000000000001E-3</v>
      </c>
      <c r="L65" s="74"/>
      <c r="M65" s="153"/>
      <c r="N65" s="38"/>
      <c r="O65" s="120"/>
      <c r="P65" s="89"/>
      <c r="Q65" s="118"/>
      <c r="R65" s="118"/>
      <c r="S65" s="118"/>
      <c r="T65" s="119"/>
      <c r="U65" s="120"/>
      <c r="V65" s="90"/>
      <c r="W65" s="118"/>
      <c r="X65" s="38"/>
      <c r="Y65" s="118"/>
      <c r="Z65" s="118"/>
      <c r="AA65" s="118"/>
      <c r="AB65" s="34">
        <f t="shared" si="10"/>
        <v>6.0000000000000001E-3</v>
      </c>
      <c r="AC65" s="148">
        <f t="shared" si="11"/>
        <v>0.15</v>
      </c>
      <c r="AD65" s="137">
        <f t="shared" si="12"/>
        <v>0</v>
      </c>
      <c r="AE65" s="138">
        <f t="shared" si="13"/>
        <v>0</v>
      </c>
      <c r="AF65" s="139">
        <v>0.15</v>
      </c>
    </row>
    <row r="66" spans="1:32" ht="24.95" customHeight="1">
      <c r="A66" s="554" t="s">
        <v>102</v>
      </c>
      <c r="B66" s="555"/>
      <c r="C66" s="555"/>
      <c r="D66" s="555"/>
      <c r="E66" s="25">
        <f t="shared" si="15"/>
        <v>2</v>
      </c>
      <c r="F66" s="33">
        <f t="shared" si="14"/>
        <v>15</v>
      </c>
      <c r="G66" s="149" t="s">
        <v>126</v>
      </c>
      <c r="H66" s="885"/>
      <c r="I66" s="886"/>
      <c r="J66" s="154">
        <v>0.04</v>
      </c>
      <c r="K66" s="74"/>
      <c r="L66" s="74"/>
      <c r="M66" s="99"/>
      <c r="N66" s="78"/>
      <c r="O66" s="79"/>
      <c r="P66" s="75"/>
      <c r="Q66" s="112"/>
      <c r="R66" s="112"/>
      <c r="S66" s="112"/>
      <c r="T66" s="113"/>
      <c r="U66" s="78"/>
      <c r="V66" s="76"/>
      <c r="W66" s="112"/>
      <c r="X66" s="78"/>
      <c r="Y66" s="112"/>
      <c r="Z66" s="112"/>
      <c r="AA66" s="112"/>
      <c r="AB66" s="34">
        <f t="shared" si="10"/>
        <v>0.04</v>
      </c>
      <c r="AC66" s="148">
        <f t="shared" si="11"/>
        <v>0.9</v>
      </c>
      <c r="AD66" s="137">
        <f t="shared" si="12"/>
        <v>0</v>
      </c>
      <c r="AE66" s="138">
        <f t="shared" si="13"/>
        <v>0</v>
      </c>
      <c r="AF66" s="139">
        <v>0.9</v>
      </c>
    </row>
    <row r="67" spans="1:32" ht="24.95" customHeight="1">
      <c r="A67" s="558" t="s">
        <v>60</v>
      </c>
      <c r="B67" s="520"/>
      <c r="C67" s="520"/>
      <c r="D67" s="520"/>
      <c r="E67" s="25">
        <f t="shared" si="15"/>
        <v>2</v>
      </c>
      <c r="F67" s="33">
        <f t="shared" si="14"/>
        <v>15</v>
      </c>
      <c r="G67" s="37" t="s">
        <v>126</v>
      </c>
      <c r="H67" s="562"/>
      <c r="I67" s="563"/>
      <c r="J67" s="74"/>
      <c r="K67" s="74"/>
      <c r="L67" s="74"/>
      <c r="M67" s="98"/>
      <c r="N67" s="34"/>
      <c r="O67" s="74"/>
      <c r="P67" s="74"/>
      <c r="Q67" s="114"/>
      <c r="R67" s="114"/>
      <c r="S67" s="114">
        <v>0.05</v>
      </c>
      <c r="T67" s="115"/>
      <c r="U67" s="34"/>
      <c r="V67" s="80"/>
      <c r="W67" s="114"/>
      <c r="X67" s="34"/>
      <c r="Y67" s="114"/>
      <c r="Z67" s="114">
        <v>0.05</v>
      </c>
      <c r="AA67" s="114"/>
      <c r="AB67" s="34">
        <f t="shared" si="10"/>
        <v>0.05</v>
      </c>
      <c r="AC67" s="148">
        <f t="shared" si="11"/>
        <v>1.0999999999999999</v>
      </c>
      <c r="AD67" s="137">
        <f t="shared" si="12"/>
        <v>0.05</v>
      </c>
      <c r="AE67" s="138">
        <f t="shared" si="13"/>
        <v>0.1</v>
      </c>
      <c r="AF67" s="139">
        <v>1.2</v>
      </c>
    </row>
    <row r="68" spans="1:32" ht="24.95" customHeight="1">
      <c r="A68" s="553" t="s">
        <v>104</v>
      </c>
      <c r="B68" s="528"/>
      <c r="C68" s="528"/>
      <c r="D68" s="528"/>
      <c r="E68" s="25">
        <f t="shared" si="15"/>
        <v>2</v>
      </c>
      <c r="F68" s="33">
        <f t="shared" si="14"/>
        <v>15</v>
      </c>
      <c r="G68" s="151" t="s">
        <v>126</v>
      </c>
      <c r="H68" s="714"/>
      <c r="I68" s="715"/>
      <c r="J68" s="89"/>
      <c r="K68" s="74">
        <v>6.0000000000000001E-3</v>
      </c>
      <c r="L68" s="74"/>
      <c r="M68" s="153"/>
      <c r="N68" s="92"/>
      <c r="O68" s="155"/>
      <c r="P68" s="89"/>
      <c r="Q68" s="118"/>
      <c r="R68" s="118"/>
      <c r="S68" s="118"/>
      <c r="T68" s="119"/>
      <c r="U68" s="38"/>
      <c r="V68" s="90">
        <v>3.0000000000000001E-3</v>
      </c>
      <c r="W68" s="118"/>
      <c r="X68" s="38"/>
      <c r="Y68" s="142"/>
      <c r="Z68" s="143"/>
      <c r="AA68" s="118"/>
      <c r="AB68" s="34">
        <f t="shared" si="10"/>
        <v>9.0000000000000011E-3</v>
      </c>
      <c r="AC68" s="148">
        <f t="shared" si="11"/>
        <v>0.03</v>
      </c>
      <c r="AD68" s="137">
        <f t="shared" si="12"/>
        <v>0</v>
      </c>
      <c r="AE68" s="138">
        <f t="shared" si="13"/>
        <v>0</v>
      </c>
      <c r="AF68" s="139">
        <v>0.03</v>
      </c>
    </row>
    <row r="69" spans="1:32" ht="20.100000000000001" customHeight="1">
      <c r="A69" s="49" t="s">
        <v>105</v>
      </c>
      <c r="B69" s="49"/>
      <c r="C69" s="49"/>
      <c r="D69" s="49"/>
      <c r="E69" s="49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</row>
    <row r="70" spans="1:32" ht="20.100000000000001" customHeight="1">
      <c r="A70" s="152"/>
      <c r="B70" s="49"/>
      <c r="C70" s="49"/>
      <c r="D70" s="49"/>
      <c r="E70" s="49"/>
      <c r="F70" s="49"/>
      <c r="G70" s="3" t="s">
        <v>107</v>
      </c>
      <c r="H70" s="3"/>
      <c r="I70" s="3"/>
      <c r="J70" s="3"/>
      <c r="K70" s="3"/>
      <c r="L70" s="3"/>
      <c r="M70" s="3"/>
      <c r="N70" s="49"/>
      <c r="O70" s="49"/>
      <c r="P70" s="49"/>
      <c r="Q70" s="49"/>
      <c r="R70" s="49"/>
      <c r="S70" s="49"/>
      <c r="T70" s="53" t="s">
        <v>108</v>
      </c>
      <c r="U70" s="53"/>
      <c r="V70" s="53"/>
      <c r="W70" s="156" t="s">
        <v>109</v>
      </c>
      <c r="X70" s="156"/>
      <c r="Y70" s="156"/>
      <c r="Z70" s="156"/>
      <c r="AA70" s="156"/>
      <c r="AB70" s="53" t="str">
        <f>P16</f>
        <v>Е.И. Шрамкова</v>
      </c>
      <c r="AC70" s="53"/>
      <c r="AD70" s="158"/>
      <c r="AE70" s="49"/>
      <c r="AF70" s="49"/>
    </row>
    <row r="71" spans="1:32" ht="20.100000000000001" customHeight="1">
      <c r="A71" s="49" t="s">
        <v>110</v>
      </c>
      <c r="B71" s="49"/>
      <c r="C71" s="49"/>
      <c r="D71" s="49"/>
      <c r="E71" s="49"/>
      <c r="F71" s="49"/>
      <c r="G71" s="49" t="s">
        <v>106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53"/>
      <c r="U71" s="53"/>
      <c r="V71" s="53"/>
      <c r="W71" s="156"/>
      <c r="X71" s="157" t="s">
        <v>111</v>
      </c>
      <c r="Y71" s="157"/>
      <c r="Z71" s="156"/>
      <c r="AA71" s="156"/>
      <c r="AB71" s="53"/>
      <c r="AC71" s="53"/>
      <c r="AD71" s="158"/>
      <c r="AE71" s="49"/>
      <c r="AF71" s="49"/>
    </row>
    <row r="72" spans="1:32" ht="20.100000000000001" customHeight="1">
      <c r="A72" s="49"/>
      <c r="B72" s="49"/>
      <c r="C72" s="49"/>
      <c r="D72" s="49"/>
      <c r="E72" s="49"/>
      <c r="F72" s="49"/>
      <c r="G72" s="3" t="s">
        <v>107</v>
      </c>
      <c r="H72" s="3"/>
      <c r="I72" s="3"/>
      <c r="J72" s="3"/>
      <c r="K72" s="3"/>
      <c r="L72" s="3"/>
      <c r="M72" s="3"/>
      <c r="N72" s="49"/>
      <c r="O72" s="49"/>
      <c r="P72" s="49"/>
      <c r="Q72" s="49"/>
      <c r="R72" s="49"/>
      <c r="S72" s="49"/>
      <c r="T72" s="53" t="s">
        <v>112</v>
      </c>
      <c r="U72" s="53"/>
      <c r="V72" s="53"/>
      <c r="W72" s="156" t="s">
        <v>109</v>
      </c>
      <c r="X72" s="156"/>
      <c r="Y72" s="156"/>
      <c r="Z72" s="156"/>
      <c r="AA72" s="156"/>
      <c r="AB72" s="382" t="s">
        <v>113</v>
      </c>
      <c r="AC72" s="53"/>
      <c r="AD72" s="158"/>
      <c r="AE72" s="49"/>
      <c r="AF72" s="49"/>
    </row>
    <row r="73" spans="1:32" ht="20.10000000000000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156"/>
      <c r="U73" s="156"/>
      <c r="V73" s="156"/>
      <c r="W73" s="156"/>
      <c r="X73" s="157" t="s">
        <v>111</v>
      </c>
      <c r="Y73" s="156"/>
      <c r="Z73" s="156"/>
      <c r="AA73" s="156"/>
      <c r="AB73" s="158"/>
      <c r="AC73" s="158"/>
      <c r="AD73" s="158"/>
      <c r="AE73" s="49"/>
      <c r="AF73" s="49"/>
    </row>
    <row r="74" spans="1:32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</row>
    <row r="75" spans="1:32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</row>
    <row r="76" spans="1:3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49"/>
      <c r="AC76" s="49"/>
      <c r="AD76" s="49"/>
      <c r="AE76" s="158"/>
      <c r="AF76" s="49"/>
    </row>
    <row r="77" spans="1:3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</sheetData>
  <mergeCells count="222">
    <mergeCell ref="AB15:AF16"/>
    <mergeCell ref="AB9:AF10"/>
    <mergeCell ref="AB11:AF12"/>
    <mergeCell ref="AB13:AF14"/>
    <mergeCell ref="N3:AA4"/>
    <mergeCell ref="H21:I23"/>
    <mergeCell ref="AB18:AF19"/>
    <mergeCell ref="X19:AA20"/>
    <mergeCell ref="H47:I49"/>
    <mergeCell ref="AB44:AF45"/>
    <mergeCell ref="X45:AA46"/>
    <mergeCell ref="X47:X49"/>
    <mergeCell ref="Y21:Y23"/>
    <mergeCell ref="Y47:Y49"/>
    <mergeCell ref="Z21:Z23"/>
    <mergeCell ref="Z47:Z49"/>
    <mergeCell ref="AA21:AA23"/>
    <mergeCell ref="AA47:AA49"/>
    <mergeCell ref="AF22:AF23"/>
    <mergeCell ref="AF48:AF49"/>
    <mergeCell ref="AB20:AF20"/>
    <mergeCell ref="A17:K17"/>
    <mergeCell ref="A18:F18"/>
    <mergeCell ref="H18:M18"/>
    <mergeCell ref="A67:D67"/>
    <mergeCell ref="H67:I67"/>
    <mergeCell ref="A68:D68"/>
    <mergeCell ref="H68:I68"/>
    <mergeCell ref="E21:E23"/>
    <mergeCell ref="E47:E49"/>
    <mergeCell ref="F21:F23"/>
    <mergeCell ref="F47:F49"/>
    <mergeCell ref="G19:G20"/>
    <mergeCell ref="G45:G46"/>
    <mergeCell ref="A62:D62"/>
    <mergeCell ref="H62:I62"/>
    <mergeCell ref="A63:D63"/>
    <mergeCell ref="H63:I63"/>
    <mergeCell ref="A64:D64"/>
    <mergeCell ref="H64:I64"/>
    <mergeCell ref="A65:D65"/>
    <mergeCell ref="H65:I65"/>
    <mergeCell ref="A66:D66"/>
    <mergeCell ref="H66:I66"/>
    <mergeCell ref="A57:D57"/>
    <mergeCell ref="H57:I57"/>
    <mergeCell ref="A58:D58"/>
    <mergeCell ref="H58:I58"/>
    <mergeCell ref="A59:D59"/>
    <mergeCell ref="H59:I59"/>
    <mergeCell ref="A60:D60"/>
    <mergeCell ref="H60:I60"/>
    <mergeCell ref="A61:D61"/>
    <mergeCell ref="H61:I61"/>
    <mergeCell ref="A52:D52"/>
    <mergeCell ref="H52:I52"/>
    <mergeCell ref="A53:D53"/>
    <mergeCell ref="H53:I53"/>
    <mergeCell ref="A54:D54"/>
    <mergeCell ref="H54:I54"/>
    <mergeCell ref="A55:D55"/>
    <mergeCell ref="H55:I55"/>
    <mergeCell ref="A56:D56"/>
    <mergeCell ref="H56:I56"/>
    <mergeCell ref="A47:D47"/>
    <mergeCell ref="AB47:AF47"/>
    <mergeCell ref="A48:D48"/>
    <mergeCell ref="AB48:AC48"/>
    <mergeCell ref="AD48:AE48"/>
    <mergeCell ref="A49:D49"/>
    <mergeCell ref="A50:D50"/>
    <mergeCell ref="H50:I50"/>
    <mergeCell ref="A51:D51"/>
    <mergeCell ref="H51:I51"/>
    <mergeCell ref="J47:J49"/>
    <mergeCell ref="K47:K49"/>
    <mergeCell ref="L47:L49"/>
    <mergeCell ref="M47:M49"/>
    <mergeCell ref="N47:N49"/>
    <mergeCell ref="O47:O49"/>
    <mergeCell ref="P47:P49"/>
    <mergeCell ref="Q47:Q49"/>
    <mergeCell ref="R47:R49"/>
    <mergeCell ref="S47:S49"/>
    <mergeCell ref="T47:T49"/>
    <mergeCell ref="U47:U49"/>
    <mergeCell ref="V47:V49"/>
    <mergeCell ref="W47:W49"/>
    <mergeCell ref="A45:D45"/>
    <mergeCell ref="H45:K45"/>
    <mergeCell ref="N45:T45"/>
    <mergeCell ref="U45:W45"/>
    <mergeCell ref="A46:D46"/>
    <mergeCell ref="H46:K46"/>
    <mergeCell ref="N46:T46"/>
    <mergeCell ref="U46:W46"/>
    <mergeCell ref="AB46:AF46"/>
    <mergeCell ref="A40:D40"/>
    <mergeCell ref="H40:I40"/>
    <mergeCell ref="A41:D41"/>
    <mergeCell ref="H41:I41"/>
    <mergeCell ref="A42:D42"/>
    <mergeCell ref="H42:I42"/>
    <mergeCell ref="A44:F44"/>
    <mergeCell ref="H44:M44"/>
    <mergeCell ref="N44:AA44"/>
    <mergeCell ref="A35:D35"/>
    <mergeCell ref="H35:I35"/>
    <mergeCell ref="A36:D36"/>
    <mergeCell ref="H36:I36"/>
    <mergeCell ref="A37:D37"/>
    <mergeCell ref="H37:I37"/>
    <mergeCell ref="A38:D38"/>
    <mergeCell ref="H38:I38"/>
    <mergeCell ref="A39:D39"/>
    <mergeCell ref="H39:I39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AB21:AF21"/>
    <mergeCell ref="A22:D22"/>
    <mergeCell ref="AB22:AC22"/>
    <mergeCell ref="AD22:AE22"/>
    <mergeCell ref="A23:D23"/>
    <mergeCell ref="A24:D24"/>
    <mergeCell ref="H24:I24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N18:AA18"/>
    <mergeCell ref="A19:D19"/>
    <mergeCell ref="H19:K19"/>
    <mergeCell ref="N19:T19"/>
    <mergeCell ref="U19:W19"/>
    <mergeCell ref="A20:D20"/>
    <mergeCell ref="H20:K20"/>
    <mergeCell ref="N20:T20"/>
    <mergeCell ref="U20:W20"/>
    <mergeCell ref="A15:C15"/>
    <mergeCell ref="D15:F15"/>
    <mergeCell ref="G15:H15"/>
    <mergeCell ref="I15:K15"/>
    <mergeCell ref="A16:C16"/>
    <mergeCell ref="D16:F16"/>
    <mergeCell ref="G16:H16"/>
    <mergeCell ref="I16:K16"/>
    <mergeCell ref="P16:AA16"/>
    <mergeCell ref="A13:C13"/>
    <mergeCell ref="D13:F13"/>
    <mergeCell ref="G13:H13"/>
    <mergeCell ref="I13:K13"/>
    <mergeCell ref="A14:C14"/>
    <mergeCell ref="D14:F14"/>
    <mergeCell ref="G14:H14"/>
    <mergeCell ref="I14:K14"/>
    <mergeCell ref="U14:AA14"/>
    <mergeCell ref="A11:C11"/>
    <mergeCell ref="D11:F11"/>
    <mergeCell ref="G11:H11"/>
    <mergeCell ref="I11:K11"/>
    <mergeCell ref="A12:C12"/>
    <mergeCell ref="D12:F12"/>
    <mergeCell ref="G12:H12"/>
    <mergeCell ref="I12:K12"/>
    <mergeCell ref="P12:Y12"/>
    <mergeCell ref="A9:C9"/>
    <mergeCell ref="D9:F9"/>
    <mergeCell ref="G9:H9"/>
    <mergeCell ref="I9:K9"/>
    <mergeCell ref="A10:C10"/>
    <mergeCell ref="D10:F10"/>
    <mergeCell ref="G10:H10"/>
    <mergeCell ref="I10:K10"/>
    <mergeCell ref="T10:U10"/>
    <mergeCell ref="AB6:AF6"/>
    <mergeCell ref="A7:F7"/>
    <mergeCell ref="G7:H7"/>
    <mergeCell ref="I7:K7"/>
    <mergeCell ref="AB7:AF7"/>
    <mergeCell ref="A8:F8"/>
    <mergeCell ref="G8:H8"/>
    <mergeCell ref="I8:K8"/>
    <mergeCell ref="AB8:AF8"/>
    <mergeCell ref="A1:K1"/>
    <mergeCell ref="AB1:AF1"/>
    <mergeCell ref="D2:G2"/>
    <mergeCell ref="H2:K2"/>
    <mergeCell ref="AB2:AF2"/>
    <mergeCell ref="D3:G3"/>
    <mergeCell ref="H3:K3"/>
    <mergeCell ref="AB3:AF3"/>
    <mergeCell ref="D5:F5"/>
  </mergeCells>
  <pageMargins left="0.46031746031746001" right="0.206349206349206" top="0.75" bottom="0.75" header="0.3" footer="0.3"/>
  <pageSetup paperSize="9" scale="47" orientation="landscape" r:id="rId1"/>
  <rowBreaks count="1" manualBreakCount="1">
    <brk id="42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FFFF"/>
  </sheetPr>
  <dimension ref="A1:AB82"/>
  <sheetViews>
    <sheetView topLeftCell="A16" zoomScale="60" zoomScaleNormal="60" zoomScalePageLayoutView="48" workbookViewId="0">
      <selection activeCell="W30" sqref="W30"/>
    </sheetView>
  </sheetViews>
  <sheetFormatPr defaultColWidth="9" defaultRowHeight="15"/>
  <cols>
    <col min="1" max="6" width="5.7109375" customWidth="1"/>
    <col min="7" max="8" width="6.7109375" customWidth="1"/>
    <col min="9" max="21" width="12.7109375" customWidth="1"/>
    <col min="22" max="28" width="9.7109375" customWidth="1"/>
  </cols>
  <sheetData>
    <row r="1" spans="1:28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94" t="s">
        <v>1</v>
      </c>
      <c r="Z1" s="394"/>
      <c r="AA1" s="394"/>
      <c r="AB1" s="394"/>
    </row>
    <row r="2" spans="1:28" ht="20.100000000000001" customHeight="1">
      <c r="A2" s="2" t="s">
        <v>2</v>
      </c>
      <c r="B2" s="3"/>
      <c r="C2" s="3"/>
      <c r="D2" s="395"/>
      <c r="E2" s="395"/>
      <c r="F2" s="395"/>
      <c r="G2" s="395" t="s">
        <v>3</v>
      </c>
      <c r="H2" s="395"/>
      <c r="I2" s="395"/>
      <c r="J2" s="395"/>
      <c r="K2" s="39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94" t="s">
        <v>4</v>
      </c>
      <c r="Z2" s="394"/>
      <c r="AA2" s="394"/>
      <c r="AB2" s="394"/>
    </row>
    <row r="3" spans="1:28" ht="19.5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48"/>
      <c r="M3" s="397" t="s">
        <v>116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8" t="s">
        <v>6</v>
      </c>
      <c r="Z3" s="398"/>
      <c r="AA3" s="398"/>
      <c r="AB3" s="398"/>
    </row>
    <row r="4" spans="1:28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48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48"/>
      <c r="Z4" s="48"/>
      <c r="AA4" s="48"/>
      <c r="AB4" s="48"/>
    </row>
    <row r="5" spans="1:28" ht="20.100000000000001" customHeight="1">
      <c r="A5" s="172" t="s">
        <v>7</v>
      </c>
      <c r="B5" s="101" t="s">
        <v>117</v>
      </c>
      <c r="C5" s="173" t="s">
        <v>8</v>
      </c>
      <c r="D5" s="383" t="s">
        <v>118</v>
      </c>
      <c r="E5" s="383"/>
      <c r="F5" s="105" t="s">
        <v>119</v>
      </c>
      <c r="G5" s="173"/>
      <c r="H5" s="173"/>
      <c r="I5" s="2"/>
      <c r="J5" s="2"/>
      <c r="K5" s="2"/>
      <c r="L5" s="2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2"/>
      <c r="Z5" s="2"/>
      <c r="AA5" s="3"/>
      <c r="AB5" s="3"/>
    </row>
    <row r="6" spans="1:28" ht="20.10000000000000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384" t="s">
        <v>11</v>
      </c>
      <c r="Z6" s="385"/>
      <c r="AA6" s="385"/>
      <c r="AB6" s="386"/>
    </row>
    <row r="7" spans="1:28" ht="20.100000000000001" customHeight="1">
      <c r="A7" s="387" t="s">
        <v>12</v>
      </c>
      <c r="B7" s="387"/>
      <c r="C7" s="387"/>
      <c r="D7" s="387"/>
      <c r="E7" s="387"/>
      <c r="F7" s="388" t="s">
        <v>13</v>
      </c>
      <c r="G7" s="389"/>
      <c r="H7" s="387" t="s">
        <v>14</v>
      </c>
      <c r="I7" s="387"/>
      <c r="J7" s="387"/>
      <c r="K7" s="390"/>
      <c r="L7" s="3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6" t="s">
        <v>15</v>
      </c>
      <c r="Y7" s="391">
        <v>504202</v>
      </c>
      <c r="Z7" s="392"/>
      <c r="AA7" s="392"/>
      <c r="AB7" s="393"/>
    </row>
    <row r="8" spans="1:28" ht="20.100000000000001" customHeight="1">
      <c r="A8" s="399" t="s">
        <v>16</v>
      </c>
      <c r="B8" s="399"/>
      <c r="C8" s="399"/>
      <c r="D8" s="399"/>
      <c r="E8" s="399"/>
      <c r="F8" s="400" t="s">
        <v>17</v>
      </c>
      <c r="G8" s="401"/>
      <c r="H8" s="399" t="s">
        <v>18</v>
      </c>
      <c r="I8" s="399"/>
      <c r="J8" s="399"/>
      <c r="K8" s="402"/>
      <c r="L8" s="3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03"/>
      <c r="Z8" s="405"/>
      <c r="AA8" s="405"/>
      <c r="AB8" s="406"/>
    </row>
    <row r="9" spans="1:28" ht="20.100000000000001" customHeight="1">
      <c r="A9" s="388" t="s">
        <v>19</v>
      </c>
      <c r="B9" s="407"/>
      <c r="C9" s="389"/>
      <c r="D9" s="388" t="s">
        <v>20</v>
      </c>
      <c r="E9" s="407"/>
      <c r="F9" s="400" t="s">
        <v>21</v>
      </c>
      <c r="G9" s="401"/>
      <c r="H9" s="399" t="s">
        <v>22</v>
      </c>
      <c r="I9" s="399"/>
      <c r="J9" s="399"/>
      <c r="K9" s="402"/>
      <c r="L9" s="50"/>
      <c r="M9" s="51"/>
      <c r="N9" s="51"/>
      <c r="O9" s="51"/>
      <c r="P9" s="47"/>
      <c r="Q9" s="47"/>
      <c r="R9" s="47"/>
      <c r="S9" s="47"/>
      <c r="T9" s="47"/>
      <c r="U9" s="47"/>
      <c r="V9" s="47"/>
      <c r="W9" s="47"/>
      <c r="X9" s="121" t="s">
        <v>23</v>
      </c>
      <c r="Y9" s="408"/>
      <c r="Z9" s="410"/>
      <c r="AA9" s="410"/>
      <c r="AB9" s="411"/>
    </row>
    <row r="10" spans="1:28" ht="20.100000000000001" customHeight="1">
      <c r="A10" s="400" t="s">
        <v>24</v>
      </c>
      <c r="B10" s="399"/>
      <c r="C10" s="401"/>
      <c r="D10" s="400" t="s">
        <v>25</v>
      </c>
      <c r="E10" s="399"/>
      <c r="F10" s="400" t="s">
        <v>26</v>
      </c>
      <c r="G10" s="401"/>
      <c r="H10" s="399" t="s">
        <v>25</v>
      </c>
      <c r="I10" s="399"/>
      <c r="J10" s="399"/>
      <c r="K10" s="402"/>
      <c r="L10" s="3"/>
      <c r="M10" s="49"/>
      <c r="N10" s="49"/>
      <c r="O10" s="49"/>
      <c r="P10" s="172" t="s">
        <v>7</v>
      </c>
      <c r="Q10" s="101" t="s">
        <v>120</v>
      </c>
      <c r="R10" s="173" t="s">
        <v>8</v>
      </c>
      <c r="S10" s="383" t="s">
        <v>118</v>
      </c>
      <c r="T10" s="383"/>
      <c r="U10" s="105" t="s">
        <v>119</v>
      </c>
      <c r="V10" s="173"/>
      <c r="W10" s="53"/>
      <c r="X10" s="49"/>
      <c r="Y10" s="408"/>
      <c r="Z10" s="410"/>
      <c r="AA10" s="410"/>
      <c r="AB10" s="411"/>
    </row>
    <row r="11" spans="1:28" ht="20.100000000000001" customHeight="1">
      <c r="A11" s="413"/>
      <c r="B11" s="414"/>
      <c r="C11" s="415"/>
      <c r="D11" s="413" t="s">
        <v>27</v>
      </c>
      <c r="E11" s="414"/>
      <c r="F11" s="413"/>
      <c r="G11" s="415"/>
      <c r="H11" s="416" t="s">
        <v>27</v>
      </c>
      <c r="I11" s="416"/>
      <c r="J11" s="416"/>
      <c r="K11" s="417"/>
      <c r="L11" s="3"/>
      <c r="M11" s="49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49"/>
      <c r="Y11" s="408"/>
      <c r="Z11" s="410"/>
      <c r="AA11" s="410"/>
      <c r="AB11" s="411"/>
    </row>
    <row r="12" spans="1:28" ht="20.100000000000001" customHeight="1">
      <c r="A12" s="399">
        <v>1</v>
      </c>
      <c r="B12" s="399"/>
      <c r="C12" s="399"/>
      <c r="D12" s="388">
        <v>2</v>
      </c>
      <c r="E12" s="389"/>
      <c r="F12" s="407">
        <v>3</v>
      </c>
      <c r="G12" s="389"/>
      <c r="H12" s="387">
        <v>4</v>
      </c>
      <c r="I12" s="387"/>
      <c r="J12" s="387"/>
      <c r="K12" s="390"/>
      <c r="L12" s="3"/>
      <c r="M12" s="49" t="s">
        <v>28</v>
      </c>
      <c r="N12" s="49"/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121" t="s">
        <v>30</v>
      </c>
      <c r="Y12" s="408"/>
      <c r="Z12" s="410"/>
      <c r="AA12" s="410"/>
      <c r="AB12" s="411"/>
    </row>
    <row r="13" spans="1:28" ht="20.100000000000001" customHeight="1">
      <c r="A13" s="561"/>
      <c r="B13" s="421"/>
      <c r="C13" s="421"/>
      <c r="D13" s="420"/>
      <c r="E13" s="422"/>
      <c r="F13" s="423"/>
      <c r="G13" s="424"/>
      <c r="H13" s="425">
        <v>25</v>
      </c>
      <c r="I13" s="425"/>
      <c r="J13" s="425"/>
      <c r="K13" s="426"/>
      <c r="L13" s="3"/>
      <c r="M13" s="49"/>
      <c r="N13" s="49"/>
      <c r="O13" s="49"/>
      <c r="P13" s="158"/>
      <c r="Q13" s="158"/>
      <c r="R13" s="158"/>
      <c r="S13" s="158"/>
      <c r="T13" s="158"/>
      <c r="U13" s="158"/>
      <c r="V13" s="158"/>
      <c r="W13" s="158"/>
      <c r="X13" s="49"/>
      <c r="Y13" s="408"/>
      <c r="Z13" s="410"/>
      <c r="AA13" s="410"/>
      <c r="AB13" s="411"/>
    </row>
    <row r="14" spans="1:28" ht="20.100000000000001" customHeight="1">
      <c r="A14" s="449"/>
      <c r="B14" s="428"/>
      <c r="C14" s="428"/>
      <c r="D14" s="427"/>
      <c r="E14" s="429"/>
      <c r="F14" s="430"/>
      <c r="G14" s="431"/>
      <c r="H14" s="430"/>
      <c r="I14" s="430"/>
      <c r="J14" s="430"/>
      <c r="K14" s="450"/>
      <c r="L14" s="3"/>
      <c r="M14" s="49" t="s">
        <v>33</v>
      </c>
      <c r="N14" s="49"/>
      <c r="O14" s="49"/>
      <c r="P14" s="49"/>
      <c r="Q14" s="49"/>
      <c r="R14" s="49"/>
      <c r="S14" s="49"/>
      <c r="T14" s="432"/>
      <c r="U14" s="432"/>
      <c r="V14" s="432"/>
      <c r="W14" s="432"/>
      <c r="X14" s="432"/>
      <c r="Y14" s="408"/>
      <c r="Z14" s="410"/>
      <c r="AA14" s="410"/>
      <c r="AB14" s="411"/>
    </row>
    <row r="15" spans="1:28" ht="20.100000000000001" customHeight="1">
      <c r="A15" s="449"/>
      <c r="B15" s="428"/>
      <c r="C15" s="428"/>
      <c r="D15" s="427"/>
      <c r="E15" s="429"/>
      <c r="F15" s="430"/>
      <c r="G15" s="431"/>
      <c r="H15" s="430"/>
      <c r="I15" s="430"/>
      <c r="J15" s="430"/>
      <c r="K15" s="450"/>
      <c r="L15" s="3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08"/>
      <c r="Z15" s="410"/>
      <c r="AA15" s="410"/>
      <c r="AB15" s="411"/>
    </row>
    <row r="16" spans="1:28" ht="20.100000000000001" customHeight="1">
      <c r="A16" s="455"/>
      <c r="B16" s="456"/>
      <c r="C16" s="456"/>
      <c r="D16" s="457"/>
      <c r="E16" s="458"/>
      <c r="F16" s="459"/>
      <c r="G16" s="460"/>
      <c r="H16" s="459"/>
      <c r="I16" s="459"/>
      <c r="J16" s="459"/>
      <c r="K16" s="461"/>
      <c r="L16" s="3"/>
      <c r="M16" s="49" t="s">
        <v>34</v>
      </c>
      <c r="N16" s="49"/>
      <c r="O16" s="49"/>
      <c r="P16" s="462" t="s">
        <v>35</v>
      </c>
      <c r="Q16" s="462"/>
      <c r="R16" s="462"/>
      <c r="S16" s="462"/>
      <c r="T16" s="462"/>
      <c r="U16" s="462"/>
      <c r="V16" s="462"/>
      <c r="W16" s="462"/>
      <c r="X16" s="462"/>
      <c r="Y16" s="451"/>
      <c r="Z16" s="453"/>
      <c r="AA16" s="453"/>
      <c r="AB16" s="454"/>
    </row>
    <row r="17" spans="1:28" ht="20.100000000000001" customHeight="1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3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3"/>
      <c r="Z17" s="3"/>
      <c r="AA17" s="3"/>
      <c r="AB17" s="3"/>
    </row>
    <row r="18" spans="1:28" ht="20.100000000000001" customHeight="1">
      <c r="A18" s="441" t="s">
        <v>37</v>
      </c>
      <c r="B18" s="441"/>
      <c r="C18" s="441"/>
      <c r="D18" s="441"/>
      <c r="E18" s="441"/>
      <c r="F18" s="12" t="s">
        <v>38</v>
      </c>
      <c r="G18" s="475" t="s">
        <v>39</v>
      </c>
      <c r="H18" s="475"/>
      <c r="I18" s="475"/>
      <c r="J18" s="475"/>
      <c r="K18" s="475"/>
      <c r="L18" s="475"/>
      <c r="M18" s="476" t="s">
        <v>40</v>
      </c>
      <c r="N18" s="476"/>
      <c r="O18" s="476"/>
      <c r="P18" s="476"/>
      <c r="Q18" s="476"/>
      <c r="R18" s="476"/>
      <c r="S18" s="476"/>
      <c r="T18" s="476"/>
      <c r="U18" s="476"/>
      <c r="V18" s="476"/>
      <c r="W18" s="476"/>
      <c r="X18" s="477"/>
      <c r="Y18" s="531" t="s">
        <v>41</v>
      </c>
      <c r="Z18" s="533"/>
      <c r="AA18" s="533"/>
      <c r="AB18" s="534"/>
    </row>
    <row r="19" spans="1:28" ht="20.100000000000001" customHeight="1">
      <c r="A19" s="441" t="s">
        <v>42</v>
      </c>
      <c r="B19" s="441"/>
      <c r="C19" s="441"/>
      <c r="D19" s="441"/>
      <c r="E19" s="12" t="s">
        <v>43</v>
      </c>
      <c r="F19" s="442" t="s">
        <v>44</v>
      </c>
      <c r="G19" s="443" t="s">
        <v>45</v>
      </c>
      <c r="H19" s="444"/>
      <c r="I19" s="444"/>
      <c r="J19" s="445"/>
      <c r="K19" s="446"/>
      <c r="L19" s="14" t="s">
        <v>46</v>
      </c>
      <c r="M19" s="443" t="s">
        <v>47</v>
      </c>
      <c r="N19" s="444"/>
      <c r="O19" s="444"/>
      <c r="P19" s="445"/>
      <c r="Q19" s="445"/>
      <c r="R19" s="445"/>
      <c r="S19" s="446"/>
      <c r="T19" s="443" t="s">
        <v>48</v>
      </c>
      <c r="U19" s="444"/>
      <c r="V19" s="463"/>
      <c r="W19" s="464"/>
      <c r="X19" s="465"/>
      <c r="Y19" s="568"/>
      <c r="Z19" s="536"/>
      <c r="AA19" s="536"/>
      <c r="AB19" s="537"/>
    </row>
    <row r="20" spans="1:28" ht="20.100000000000001" customHeight="1">
      <c r="A20" s="441"/>
      <c r="B20" s="441"/>
      <c r="C20" s="441"/>
      <c r="D20" s="441"/>
      <c r="E20" s="12"/>
      <c r="F20" s="442"/>
      <c r="G20" s="469"/>
      <c r="H20" s="441"/>
      <c r="I20" s="441"/>
      <c r="J20" s="470"/>
      <c r="K20" s="471"/>
      <c r="L20" s="298"/>
      <c r="M20" s="469"/>
      <c r="N20" s="441"/>
      <c r="O20" s="441"/>
      <c r="P20" s="470"/>
      <c r="Q20" s="470"/>
      <c r="R20" s="470"/>
      <c r="S20" s="471"/>
      <c r="T20" s="469"/>
      <c r="U20" s="441"/>
      <c r="V20" s="466"/>
      <c r="W20" s="467"/>
      <c r="X20" s="468"/>
      <c r="Y20" s="478" t="s">
        <v>50</v>
      </c>
      <c r="Z20" s="479"/>
      <c r="AA20" s="479"/>
      <c r="AB20" s="479"/>
    </row>
    <row r="21" spans="1:28" ht="20.100000000000001" customHeight="1">
      <c r="A21" s="480"/>
      <c r="B21" s="481"/>
      <c r="C21" s="481"/>
      <c r="D21" s="482"/>
      <c r="E21" s="123"/>
      <c r="F21" s="344"/>
      <c r="G21" s="489" t="s">
        <v>51</v>
      </c>
      <c r="H21" s="490"/>
      <c r="I21" s="491" t="s">
        <v>52</v>
      </c>
      <c r="J21" s="491" t="s">
        <v>53</v>
      </c>
      <c r="K21" s="492" t="s">
        <v>54</v>
      </c>
      <c r="L21" s="513" t="s">
        <v>91</v>
      </c>
      <c r="M21" s="514" t="s">
        <v>55</v>
      </c>
      <c r="N21" s="491" t="s">
        <v>56</v>
      </c>
      <c r="O21" s="491" t="s">
        <v>121</v>
      </c>
      <c r="P21" s="491" t="s">
        <v>58</v>
      </c>
      <c r="Q21" s="491" t="s">
        <v>122</v>
      </c>
      <c r="R21" s="498" t="s">
        <v>60</v>
      </c>
      <c r="S21" s="491" t="s">
        <v>114</v>
      </c>
      <c r="T21" s="489" t="s">
        <v>61</v>
      </c>
      <c r="U21" s="491" t="s">
        <v>123</v>
      </c>
      <c r="V21" s="491" t="s">
        <v>56</v>
      </c>
      <c r="W21" s="491" t="s">
        <v>122</v>
      </c>
      <c r="X21" s="498" t="s">
        <v>60</v>
      </c>
      <c r="Y21" s="499" t="s">
        <v>63</v>
      </c>
      <c r="Z21" s="500"/>
      <c r="AA21" s="500"/>
      <c r="AB21" s="501"/>
    </row>
    <row r="22" spans="1:28" ht="20.100000000000001" customHeight="1">
      <c r="A22" s="502"/>
      <c r="B22" s="503"/>
      <c r="C22" s="503"/>
      <c r="D22" s="504"/>
      <c r="E22" s="123"/>
      <c r="F22" s="344"/>
      <c r="G22" s="489"/>
      <c r="H22" s="490"/>
      <c r="I22" s="491"/>
      <c r="J22" s="491"/>
      <c r="K22" s="493"/>
      <c r="L22" s="513"/>
      <c r="M22" s="514"/>
      <c r="N22" s="491"/>
      <c r="O22" s="491"/>
      <c r="P22" s="491"/>
      <c r="Q22" s="491"/>
      <c r="R22" s="498"/>
      <c r="S22" s="491"/>
      <c r="T22" s="489"/>
      <c r="U22" s="491"/>
      <c r="V22" s="491"/>
      <c r="W22" s="491"/>
      <c r="X22" s="498"/>
      <c r="Y22" s="506"/>
      <c r="Z22" s="566" t="s">
        <v>64</v>
      </c>
      <c r="AA22" s="567"/>
      <c r="AB22" s="564" t="s">
        <v>124</v>
      </c>
    </row>
    <row r="23" spans="1:28" ht="69" customHeight="1">
      <c r="A23" s="510"/>
      <c r="B23" s="511"/>
      <c r="C23" s="511"/>
      <c r="D23" s="512"/>
      <c r="E23" s="123"/>
      <c r="F23" s="344"/>
      <c r="G23" s="489"/>
      <c r="H23" s="490"/>
      <c r="I23" s="491"/>
      <c r="J23" s="491"/>
      <c r="K23" s="494"/>
      <c r="L23" s="513"/>
      <c r="M23" s="514"/>
      <c r="N23" s="491"/>
      <c r="O23" s="491"/>
      <c r="P23" s="491"/>
      <c r="Q23" s="491"/>
      <c r="R23" s="498"/>
      <c r="S23" s="491"/>
      <c r="T23" s="489"/>
      <c r="U23" s="491"/>
      <c r="V23" s="491"/>
      <c r="W23" s="491"/>
      <c r="X23" s="498"/>
      <c r="Y23" s="506"/>
      <c r="Z23" s="566"/>
      <c r="AA23" s="567"/>
      <c r="AB23" s="565"/>
    </row>
    <row r="24" spans="1:28" ht="20.100000000000001" customHeight="1">
      <c r="A24" s="521">
        <v>1</v>
      </c>
      <c r="B24" s="521"/>
      <c r="C24" s="521"/>
      <c r="D24" s="521"/>
      <c r="E24" s="345"/>
      <c r="F24" s="346" t="s">
        <v>71</v>
      </c>
      <c r="G24" s="522">
        <v>3</v>
      </c>
      <c r="H24" s="523"/>
      <c r="I24" s="209">
        <v>4</v>
      </c>
      <c r="J24" s="350">
        <v>5</v>
      </c>
      <c r="K24" s="351">
        <v>6</v>
      </c>
      <c r="L24" s="256">
        <v>7</v>
      </c>
      <c r="M24" s="229">
        <v>8</v>
      </c>
      <c r="N24" s="209">
        <v>9</v>
      </c>
      <c r="O24" s="209">
        <v>10</v>
      </c>
      <c r="P24" s="350">
        <v>11</v>
      </c>
      <c r="Q24" s="350">
        <v>12</v>
      </c>
      <c r="R24" s="350">
        <v>13</v>
      </c>
      <c r="S24" s="351">
        <v>14</v>
      </c>
      <c r="T24" s="256">
        <v>15</v>
      </c>
      <c r="U24" s="209">
        <v>16</v>
      </c>
      <c r="V24" s="356">
        <v>17</v>
      </c>
      <c r="W24" s="209">
        <v>18</v>
      </c>
      <c r="X24" s="351">
        <v>19</v>
      </c>
      <c r="Y24" s="356">
        <v>20</v>
      </c>
      <c r="Z24" s="209">
        <v>21</v>
      </c>
      <c r="AA24" s="137">
        <v>22</v>
      </c>
      <c r="AB24" s="357" t="s">
        <v>125</v>
      </c>
    </row>
    <row r="25" spans="1:28" ht="20.100000000000001" customHeight="1">
      <c r="A25" s="524" t="s">
        <v>72</v>
      </c>
      <c r="B25" s="524"/>
      <c r="C25" s="524"/>
      <c r="D25" s="524"/>
      <c r="E25" s="25">
        <f>H13</f>
        <v>25</v>
      </c>
      <c r="F25" s="26" t="s">
        <v>126</v>
      </c>
      <c r="G25" s="518"/>
      <c r="H25" s="519"/>
      <c r="I25" s="74"/>
      <c r="J25" s="114"/>
      <c r="K25" s="115"/>
      <c r="L25" s="34"/>
      <c r="M25" s="36"/>
      <c r="N25" s="74"/>
      <c r="O25" s="74"/>
      <c r="P25" s="114"/>
      <c r="Q25" s="114"/>
      <c r="R25" s="114"/>
      <c r="S25" s="115"/>
      <c r="T25" s="34"/>
      <c r="U25" s="74"/>
      <c r="V25" s="34"/>
      <c r="W25" s="74"/>
      <c r="X25" s="115"/>
      <c r="Y25" s="208"/>
      <c r="Z25" s="209"/>
      <c r="AA25" s="208"/>
      <c r="AB25" s="358"/>
    </row>
    <row r="26" spans="1:28" ht="20.100000000000001" customHeight="1">
      <c r="A26" s="525" t="s">
        <v>74</v>
      </c>
      <c r="B26" s="525"/>
      <c r="C26" s="525"/>
      <c r="D26" s="525"/>
      <c r="E26" s="29"/>
      <c r="F26" s="30" t="s">
        <v>126</v>
      </c>
      <c r="G26" s="526"/>
      <c r="H26" s="527"/>
      <c r="I26" s="352"/>
      <c r="J26" s="353"/>
      <c r="K26" s="354"/>
      <c r="L26" s="355"/>
      <c r="M26" s="347"/>
      <c r="N26" s="352"/>
      <c r="O26" s="352"/>
      <c r="P26" s="353"/>
      <c r="Q26" s="353"/>
      <c r="R26" s="353"/>
      <c r="S26" s="354"/>
      <c r="T26" s="355"/>
      <c r="U26" s="352"/>
      <c r="V26" s="355"/>
      <c r="W26" s="352"/>
      <c r="X26" s="354"/>
      <c r="Y26" s="359"/>
      <c r="Z26" s="360"/>
      <c r="AA26" s="361"/>
      <c r="AB26" s="362"/>
    </row>
    <row r="27" spans="1:28" ht="24.95" customHeight="1">
      <c r="A27" s="515" t="s">
        <v>75</v>
      </c>
      <c r="B27" s="515"/>
      <c r="C27" s="515"/>
      <c r="D27" s="515"/>
      <c r="E27" s="25">
        <f>E25</f>
        <v>25</v>
      </c>
      <c r="F27" s="26" t="s">
        <v>126</v>
      </c>
      <c r="G27" s="516"/>
      <c r="H27" s="517"/>
      <c r="I27" s="75"/>
      <c r="J27" s="112"/>
      <c r="K27" s="113"/>
      <c r="L27" s="78"/>
      <c r="M27" s="313"/>
      <c r="N27" s="75">
        <v>2.1999999999999999E-2</v>
      </c>
      <c r="O27" s="75"/>
      <c r="P27" s="112"/>
      <c r="Q27" s="112"/>
      <c r="R27" s="112"/>
      <c r="S27" s="113"/>
      <c r="T27" s="78"/>
      <c r="U27" s="75"/>
      <c r="V27" s="75">
        <v>2.1999999999999999E-2</v>
      </c>
      <c r="W27" s="75"/>
      <c r="X27" s="113"/>
      <c r="Y27" s="135"/>
      <c r="Z27" s="207"/>
      <c r="AA27" s="137">
        <f>SUM(G27:Z27)</f>
        <v>4.3999999999999997E-2</v>
      </c>
      <c r="AB27" s="139">
        <v>0.75</v>
      </c>
    </row>
    <row r="28" spans="1:28" ht="24.95" customHeight="1">
      <c r="A28" s="515" t="s">
        <v>76</v>
      </c>
      <c r="B28" s="515"/>
      <c r="C28" s="515"/>
      <c r="D28" s="515"/>
      <c r="E28" s="25">
        <f>E27</f>
        <v>25</v>
      </c>
      <c r="F28" s="26" t="s">
        <v>126</v>
      </c>
      <c r="G28" s="518"/>
      <c r="H28" s="519"/>
      <c r="I28" s="75"/>
      <c r="J28" s="112"/>
      <c r="K28" s="113"/>
      <c r="L28" s="78"/>
      <c r="M28" s="313"/>
      <c r="N28" s="75"/>
      <c r="O28" s="75">
        <v>7.3999999999999996E-2</v>
      </c>
      <c r="P28" s="112"/>
      <c r="Q28" s="112"/>
      <c r="R28" s="112"/>
      <c r="S28" s="113"/>
      <c r="T28" s="78"/>
      <c r="U28" s="75"/>
      <c r="V28" s="75"/>
      <c r="W28" s="75"/>
      <c r="X28" s="113"/>
      <c r="Y28" s="135"/>
      <c r="Z28" s="207"/>
      <c r="AA28" s="137">
        <f t="shared" ref="AA28:AA41" si="0">SUM(G28:Z28)</f>
        <v>7.3999999999999996E-2</v>
      </c>
      <c r="AB28" s="139">
        <v>1.8</v>
      </c>
    </row>
    <row r="29" spans="1:28" ht="24.95" customHeight="1">
      <c r="A29" s="520" t="s">
        <v>77</v>
      </c>
      <c r="B29" s="520"/>
      <c r="C29" s="520"/>
      <c r="D29" s="520"/>
      <c r="E29" s="25">
        <f t="shared" ref="E29:E37" si="1">E27</f>
        <v>25</v>
      </c>
      <c r="F29" s="26" t="s">
        <v>126</v>
      </c>
      <c r="G29" s="518">
        <v>1E-3</v>
      </c>
      <c r="H29" s="519"/>
      <c r="I29" s="74"/>
      <c r="J29" s="114"/>
      <c r="K29" s="115"/>
      <c r="L29" s="34"/>
      <c r="M29" s="36"/>
      <c r="N29" s="74">
        <v>1E-3</v>
      </c>
      <c r="O29" s="74">
        <v>1E-3</v>
      </c>
      <c r="P29" s="114">
        <v>1E-3</v>
      </c>
      <c r="Q29" s="114"/>
      <c r="R29" s="114"/>
      <c r="S29" s="115"/>
      <c r="T29" s="34">
        <v>1E-3</v>
      </c>
      <c r="U29" s="74"/>
      <c r="V29" s="74">
        <v>1E-3</v>
      </c>
      <c r="W29" s="74"/>
      <c r="X29" s="115"/>
      <c r="Y29" s="208"/>
      <c r="Z29" s="209"/>
      <c r="AA29" s="137">
        <f t="shared" si="0"/>
        <v>6.0000000000000001E-3</v>
      </c>
      <c r="AB29" s="139">
        <v>0.1</v>
      </c>
    </row>
    <row r="30" spans="1:28" ht="24.95" customHeight="1">
      <c r="A30" s="515" t="s">
        <v>78</v>
      </c>
      <c r="B30" s="515"/>
      <c r="C30" s="515"/>
      <c r="D30" s="515"/>
      <c r="E30" s="25">
        <f t="shared" si="1"/>
        <v>25</v>
      </c>
      <c r="F30" s="26" t="s">
        <v>126</v>
      </c>
      <c r="G30" s="518">
        <v>5.0000000000000001E-3</v>
      </c>
      <c r="H30" s="519"/>
      <c r="I30" s="75">
        <v>5.0000000000000001E-3</v>
      </c>
      <c r="J30" s="112"/>
      <c r="K30" s="113"/>
      <c r="L30" s="78"/>
      <c r="M30" s="313"/>
      <c r="N30" s="74">
        <v>4.0000000000000001E-3</v>
      </c>
      <c r="O30" s="74"/>
      <c r="P30" s="112">
        <v>5.0000000000000001E-3</v>
      </c>
      <c r="Q30" s="112"/>
      <c r="R30" s="112"/>
      <c r="S30" s="113"/>
      <c r="T30" s="78">
        <v>5.0000000000000001E-3</v>
      </c>
      <c r="U30" s="75"/>
      <c r="V30" s="74">
        <v>4.0000000000000001E-3</v>
      </c>
      <c r="W30" s="75"/>
      <c r="X30" s="113"/>
      <c r="Y30" s="135"/>
      <c r="Z30" s="207"/>
      <c r="AA30" s="137">
        <f t="shared" si="0"/>
        <v>2.8000000000000001E-2</v>
      </c>
      <c r="AB30" s="139">
        <v>0.55500000000000005</v>
      </c>
    </row>
    <row r="31" spans="1:28" ht="24.95" customHeight="1">
      <c r="A31" s="520" t="s">
        <v>79</v>
      </c>
      <c r="B31" s="520"/>
      <c r="C31" s="520"/>
      <c r="D31" s="520"/>
      <c r="E31" s="25">
        <f t="shared" si="1"/>
        <v>25</v>
      </c>
      <c r="F31" s="26" t="s">
        <v>126</v>
      </c>
      <c r="G31" s="518"/>
      <c r="H31" s="519"/>
      <c r="I31" s="74"/>
      <c r="J31" s="114"/>
      <c r="K31" s="115"/>
      <c r="L31" s="34"/>
      <c r="M31" s="36">
        <v>4.0000000000000001E-3</v>
      </c>
      <c r="N31" s="74"/>
      <c r="O31" s="74">
        <v>0.02</v>
      </c>
      <c r="P31" s="114"/>
      <c r="Q31" s="114"/>
      <c r="R31" s="114"/>
      <c r="S31" s="115"/>
      <c r="T31" s="34">
        <v>1E-3</v>
      </c>
      <c r="U31" s="74"/>
      <c r="V31" s="74"/>
      <c r="W31" s="74"/>
      <c r="X31" s="115"/>
      <c r="Y31" s="208"/>
      <c r="Z31" s="209"/>
      <c r="AA31" s="137">
        <f t="shared" si="0"/>
        <v>2.5000000000000001E-2</v>
      </c>
      <c r="AB31" s="139">
        <v>0.6</v>
      </c>
    </row>
    <row r="32" spans="1:28" ht="24.95" customHeight="1">
      <c r="A32" s="520" t="s">
        <v>80</v>
      </c>
      <c r="B32" s="520"/>
      <c r="C32" s="520"/>
      <c r="D32" s="520"/>
      <c r="E32" s="25">
        <f t="shared" si="1"/>
        <v>25</v>
      </c>
      <c r="F32" s="26" t="s">
        <v>126</v>
      </c>
      <c r="G32" s="518">
        <v>0.19</v>
      </c>
      <c r="H32" s="519"/>
      <c r="I32" s="74"/>
      <c r="J32" s="114"/>
      <c r="K32" s="115"/>
      <c r="L32" s="34"/>
      <c r="M32" s="36"/>
      <c r="N32" s="74"/>
      <c r="O32" s="74"/>
      <c r="P32" s="114"/>
      <c r="Q32" s="114"/>
      <c r="R32" s="114"/>
      <c r="S32" s="115"/>
      <c r="T32" s="34">
        <v>1.2E-2</v>
      </c>
      <c r="U32" s="74"/>
      <c r="V32" s="74"/>
      <c r="W32" s="74"/>
      <c r="X32" s="115"/>
      <c r="Y32" s="208"/>
      <c r="Z32" s="209"/>
      <c r="AA32" s="137">
        <f t="shared" si="0"/>
        <v>0.20200000000000001</v>
      </c>
      <c r="AB32" s="139">
        <v>5</v>
      </c>
    </row>
    <row r="33" spans="1:28" ht="24.95" customHeight="1">
      <c r="A33" s="520" t="s">
        <v>62</v>
      </c>
      <c r="B33" s="520"/>
      <c r="C33" s="520"/>
      <c r="D33" s="520"/>
      <c r="E33" s="25">
        <f t="shared" si="1"/>
        <v>25</v>
      </c>
      <c r="F33" s="26" t="s">
        <v>126</v>
      </c>
      <c r="G33" s="518"/>
      <c r="H33" s="519"/>
      <c r="I33" s="74"/>
      <c r="J33" s="114"/>
      <c r="K33" s="115"/>
      <c r="L33" s="34"/>
      <c r="M33" s="36"/>
      <c r="N33" s="74"/>
      <c r="O33" s="74"/>
      <c r="P33" s="114"/>
      <c r="Q33" s="114"/>
      <c r="R33" s="114"/>
      <c r="S33" s="115"/>
      <c r="T33" s="34"/>
      <c r="U33" s="74">
        <v>0.2</v>
      </c>
      <c r="V33" s="74"/>
      <c r="W33" s="74"/>
      <c r="X33" s="115"/>
      <c r="Y33" s="208"/>
      <c r="Z33" s="209"/>
      <c r="AA33" s="137">
        <f t="shared" si="0"/>
        <v>0.2</v>
      </c>
      <c r="AB33" s="139">
        <f>AA33*E33</f>
        <v>5</v>
      </c>
    </row>
    <row r="34" spans="1:28" ht="24.95" customHeight="1">
      <c r="A34" s="520" t="s">
        <v>81</v>
      </c>
      <c r="B34" s="520"/>
      <c r="C34" s="520"/>
      <c r="D34" s="520"/>
      <c r="E34" s="25">
        <f>E31</f>
        <v>25</v>
      </c>
      <c r="F34" s="26" t="s">
        <v>126</v>
      </c>
      <c r="G34" s="518"/>
      <c r="H34" s="519"/>
      <c r="I34" s="74"/>
      <c r="J34" s="114"/>
      <c r="K34" s="115"/>
      <c r="L34" s="34"/>
      <c r="M34" s="36"/>
      <c r="N34" s="74">
        <v>5.0000000000000001E-3</v>
      </c>
      <c r="O34" s="74"/>
      <c r="P34" s="114"/>
      <c r="Q34" s="114"/>
      <c r="R34" s="114"/>
      <c r="S34" s="115"/>
      <c r="T34" s="34"/>
      <c r="U34" s="74"/>
      <c r="V34" s="74">
        <v>5.0000000000000001E-3</v>
      </c>
      <c r="W34" s="74"/>
      <c r="X34" s="115"/>
      <c r="Y34" s="208"/>
      <c r="Z34" s="209"/>
      <c r="AA34" s="137">
        <f t="shared" si="0"/>
        <v>0.01</v>
      </c>
      <c r="AB34" s="139">
        <v>0.25</v>
      </c>
    </row>
    <row r="35" spans="1:28" ht="24.95" customHeight="1">
      <c r="A35" s="520" t="s">
        <v>82</v>
      </c>
      <c r="B35" s="520"/>
      <c r="C35" s="520"/>
      <c r="D35" s="520"/>
      <c r="E35" s="25">
        <f>E32</f>
        <v>25</v>
      </c>
      <c r="F35" s="26" t="s">
        <v>126</v>
      </c>
      <c r="G35" s="518"/>
      <c r="H35" s="519"/>
      <c r="I35" s="74"/>
      <c r="J35" s="114"/>
      <c r="K35" s="115"/>
      <c r="L35" s="34"/>
      <c r="M35" s="36"/>
      <c r="N35" s="74"/>
      <c r="O35" s="74">
        <v>0.02</v>
      </c>
      <c r="P35" s="114"/>
      <c r="Q35" s="114"/>
      <c r="R35" s="114"/>
      <c r="S35" s="115"/>
      <c r="T35" s="34">
        <v>4.0000000000000001E-3</v>
      </c>
      <c r="U35" s="74"/>
      <c r="V35" s="74"/>
      <c r="W35" s="74"/>
      <c r="X35" s="115"/>
      <c r="Y35" s="208"/>
      <c r="Z35" s="209"/>
      <c r="AA35" s="137">
        <f t="shared" si="0"/>
        <v>2.4E-2</v>
      </c>
      <c r="AB35" s="139" t="s">
        <v>127</v>
      </c>
    </row>
    <row r="36" spans="1:28" ht="24.95" hidden="1" customHeight="1">
      <c r="A36" s="520" t="s">
        <v>83</v>
      </c>
      <c r="B36" s="520"/>
      <c r="C36" s="520"/>
      <c r="D36" s="520"/>
      <c r="E36" s="25">
        <f t="shared" si="1"/>
        <v>25</v>
      </c>
      <c r="F36" s="26" t="s">
        <v>126</v>
      </c>
      <c r="G36" s="518"/>
      <c r="H36" s="519"/>
      <c r="I36" s="74"/>
      <c r="J36" s="114"/>
      <c r="K36" s="115"/>
      <c r="L36" s="34"/>
      <c r="M36" s="36"/>
      <c r="N36" s="74"/>
      <c r="O36" s="74"/>
      <c r="P36" s="114"/>
      <c r="Q36" s="114"/>
      <c r="R36" s="114"/>
      <c r="S36" s="115"/>
      <c r="T36" s="34">
        <v>1.2E-2</v>
      </c>
      <c r="U36" s="74"/>
      <c r="V36" s="74"/>
      <c r="W36" s="74"/>
      <c r="X36" s="115"/>
      <c r="Y36" s="208"/>
      <c r="Z36" s="209"/>
      <c r="AA36" s="137">
        <f t="shared" si="0"/>
        <v>1.2E-2</v>
      </c>
      <c r="AB36" s="139">
        <f>AA36*E36</f>
        <v>0.3</v>
      </c>
    </row>
    <row r="37" spans="1:28" ht="24.95" customHeight="1">
      <c r="A37" s="520" t="s">
        <v>84</v>
      </c>
      <c r="B37" s="520"/>
      <c r="C37" s="520"/>
      <c r="D37" s="520"/>
      <c r="E37" s="25">
        <f t="shared" si="1"/>
        <v>25</v>
      </c>
      <c r="F37" s="26" t="s">
        <v>126</v>
      </c>
      <c r="G37" s="518"/>
      <c r="H37" s="519"/>
      <c r="I37" s="74"/>
      <c r="J37" s="114"/>
      <c r="K37" s="115"/>
      <c r="L37" s="34"/>
      <c r="M37" s="36"/>
      <c r="N37" s="74"/>
      <c r="O37" s="74">
        <v>4.0000000000000001E-3</v>
      </c>
      <c r="P37" s="114"/>
      <c r="Q37" s="114"/>
      <c r="R37" s="114"/>
      <c r="S37" s="115"/>
      <c r="T37" s="34">
        <v>2.9000000000000001E-2</v>
      </c>
      <c r="U37" s="74"/>
      <c r="V37" s="74"/>
      <c r="W37" s="74"/>
      <c r="X37" s="115"/>
      <c r="Y37" s="208"/>
      <c r="Z37" s="209"/>
      <c r="AA37" s="137">
        <f t="shared" si="0"/>
        <v>3.3000000000000002E-2</v>
      </c>
      <c r="AB37" s="139">
        <v>0.8</v>
      </c>
    </row>
    <row r="38" spans="1:28" ht="24.95" customHeight="1">
      <c r="A38" s="520" t="s">
        <v>85</v>
      </c>
      <c r="B38" s="520"/>
      <c r="C38" s="520"/>
      <c r="D38" s="520"/>
      <c r="E38" s="25">
        <f>E35</f>
        <v>25</v>
      </c>
      <c r="F38" s="26" t="s">
        <v>126</v>
      </c>
      <c r="G38" s="518"/>
      <c r="H38" s="519"/>
      <c r="I38" s="74"/>
      <c r="J38" s="114"/>
      <c r="K38" s="115"/>
      <c r="L38" s="34"/>
      <c r="M38" s="36"/>
      <c r="N38" s="74"/>
      <c r="O38" s="74"/>
      <c r="P38" s="114"/>
      <c r="Q38" s="114"/>
      <c r="R38" s="114"/>
      <c r="S38" s="115"/>
      <c r="T38" s="34">
        <v>1E-3</v>
      </c>
      <c r="U38" s="74"/>
      <c r="V38" s="74"/>
      <c r="W38" s="74"/>
      <c r="X38" s="115"/>
      <c r="Y38" s="208"/>
      <c r="Z38" s="209"/>
      <c r="AA38" s="137">
        <f t="shared" si="0"/>
        <v>1E-3</v>
      </c>
      <c r="AB38" s="139">
        <v>0.01</v>
      </c>
    </row>
    <row r="39" spans="1:28" ht="24.95" customHeight="1">
      <c r="A39" s="520" t="s">
        <v>83</v>
      </c>
      <c r="B39" s="520"/>
      <c r="C39" s="520"/>
      <c r="D39" s="520"/>
      <c r="E39" s="25">
        <f>E36</f>
        <v>25</v>
      </c>
      <c r="F39" s="26" t="s">
        <v>126</v>
      </c>
      <c r="G39" s="518"/>
      <c r="H39" s="519"/>
      <c r="I39" s="74"/>
      <c r="J39" s="114"/>
      <c r="K39" s="115"/>
      <c r="L39" s="34"/>
      <c r="M39" s="36"/>
      <c r="N39" s="74"/>
      <c r="O39" s="74"/>
      <c r="P39" s="114"/>
      <c r="Q39" s="114"/>
      <c r="R39" s="114"/>
      <c r="S39" s="115"/>
      <c r="T39" s="34">
        <v>1.2E-2</v>
      </c>
      <c r="U39" s="74"/>
      <c r="V39" s="74"/>
      <c r="W39" s="74"/>
      <c r="X39" s="115"/>
      <c r="Y39" s="208"/>
      <c r="Z39" s="209"/>
      <c r="AA39" s="137">
        <f t="shared" si="0"/>
        <v>1.2E-2</v>
      </c>
      <c r="AB39" s="139">
        <v>0.3</v>
      </c>
    </row>
    <row r="40" spans="1:28" ht="24.95" customHeight="1">
      <c r="A40" s="520" t="s">
        <v>128</v>
      </c>
      <c r="B40" s="520"/>
      <c r="C40" s="520"/>
      <c r="D40" s="520"/>
      <c r="E40" s="25">
        <f>E36</f>
        <v>25</v>
      </c>
      <c r="F40" s="26" t="s">
        <v>126</v>
      </c>
      <c r="G40" s="518"/>
      <c r="H40" s="519"/>
      <c r="I40" s="74"/>
      <c r="J40" s="114"/>
      <c r="K40" s="115"/>
      <c r="L40" s="34"/>
      <c r="M40" s="36"/>
      <c r="N40" s="74"/>
      <c r="O40" s="74"/>
      <c r="P40" s="114">
        <v>3.7999999999999999E-2</v>
      </c>
      <c r="Q40" s="114"/>
      <c r="R40" s="114"/>
      <c r="S40" s="115"/>
      <c r="T40" s="34"/>
      <c r="U40" s="74"/>
      <c r="V40" s="74"/>
      <c r="W40" s="74"/>
      <c r="X40" s="115"/>
      <c r="Y40" s="208"/>
      <c r="Z40" s="209"/>
      <c r="AA40" s="137">
        <f t="shared" si="0"/>
        <v>3.7999999999999999E-2</v>
      </c>
      <c r="AB40" s="139">
        <v>0.9</v>
      </c>
    </row>
    <row r="41" spans="1:28" ht="24.95" customHeight="1">
      <c r="A41" s="528" t="s">
        <v>88</v>
      </c>
      <c r="B41" s="528"/>
      <c r="C41" s="528"/>
      <c r="D41" s="528"/>
      <c r="E41" s="25">
        <f>E37</f>
        <v>25</v>
      </c>
      <c r="F41" s="166" t="s">
        <v>126</v>
      </c>
      <c r="G41" s="529">
        <v>0.02</v>
      </c>
      <c r="H41" s="530"/>
      <c r="I41" s="89"/>
      <c r="J41" s="118"/>
      <c r="K41" s="119"/>
      <c r="L41" s="38"/>
      <c r="M41" s="233"/>
      <c r="N41" s="89"/>
      <c r="O41" s="89"/>
      <c r="P41" s="118"/>
      <c r="Q41" s="118"/>
      <c r="R41" s="118"/>
      <c r="S41" s="119"/>
      <c r="T41" s="38"/>
      <c r="U41" s="89"/>
      <c r="V41" s="89"/>
      <c r="W41" s="89"/>
      <c r="X41" s="119"/>
      <c r="Y41" s="322"/>
      <c r="Z41" s="323"/>
      <c r="AA41" s="324">
        <f t="shared" si="0"/>
        <v>0.02</v>
      </c>
      <c r="AB41" s="139">
        <v>0.63</v>
      </c>
    </row>
    <row r="42" spans="1:28" ht="20.100000000000001" customHeight="1">
      <c r="A42" s="39"/>
      <c r="B42" s="39"/>
      <c r="C42" s="39"/>
      <c r="D42" s="39"/>
      <c r="E42" s="40"/>
      <c r="F42" s="40"/>
      <c r="G42" s="41"/>
      <c r="H42" s="41"/>
      <c r="I42" s="41"/>
      <c r="J42" s="41"/>
      <c r="K42" s="93"/>
      <c r="L42" s="93"/>
      <c r="M42" s="94"/>
      <c r="N42" s="94"/>
      <c r="O42" s="93"/>
      <c r="P42" s="41"/>
      <c r="Q42" s="41"/>
      <c r="R42" s="41"/>
      <c r="S42" s="93"/>
      <c r="T42" s="93"/>
      <c r="U42" s="41"/>
      <c r="V42" s="93"/>
      <c r="W42" s="94"/>
      <c r="X42" s="93"/>
      <c r="Y42" s="93"/>
      <c r="Z42" s="144"/>
      <c r="AA42" s="145"/>
      <c r="AB42" s="144"/>
    </row>
    <row r="43" spans="1:28" ht="20.100000000000001" customHeight="1">
      <c r="A43" s="441" t="s">
        <v>37</v>
      </c>
      <c r="B43" s="441"/>
      <c r="C43" s="441"/>
      <c r="D43" s="441"/>
      <c r="E43" s="441"/>
      <c r="F43" s="12" t="s">
        <v>38</v>
      </c>
      <c r="G43" s="475" t="s">
        <v>39</v>
      </c>
      <c r="H43" s="475"/>
      <c r="I43" s="475"/>
      <c r="J43" s="475"/>
      <c r="K43" s="475"/>
      <c r="L43" s="475"/>
      <c r="M43" s="476" t="s">
        <v>40</v>
      </c>
      <c r="N43" s="476"/>
      <c r="O43" s="476"/>
      <c r="P43" s="476"/>
      <c r="Q43" s="476"/>
      <c r="R43" s="476"/>
      <c r="S43" s="476"/>
      <c r="T43" s="476"/>
      <c r="U43" s="476"/>
      <c r="V43" s="476"/>
      <c r="W43" s="476"/>
      <c r="X43" s="477"/>
      <c r="Y43" s="531" t="s">
        <v>41</v>
      </c>
      <c r="Z43" s="533"/>
      <c r="AA43" s="533"/>
      <c r="AB43" s="534"/>
    </row>
    <row r="44" spans="1:28" ht="20.100000000000001" customHeight="1">
      <c r="A44" s="441" t="s">
        <v>42</v>
      </c>
      <c r="B44" s="441"/>
      <c r="C44" s="441"/>
      <c r="D44" s="441"/>
      <c r="E44" s="12" t="s">
        <v>43</v>
      </c>
      <c r="F44" s="442" t="s">
        <v>44</v>
      </c>
      <c r="G44" s="443" t="s">
        <v>45</v>
      </c>
      <c r="H44" s="444"/>
      <c r="I44" s="444"/>
      <c r="J44" s="445"/>
      <c r="K44" s="446"/>
      <c r="L44" s="56" t="s">
        <v>46</v>
      </c>
      <c r="M44" s="443" t="s">
        <v>47</v>
      </c>
      <c r="N44" s="444"/>
      <c r="O44" s="444"/>
      <c r="P44" s="445"/>
      <c r="Q44" s="445"/>
      <c r="R44" s="445"/>
      <c r="S44" s="446"/>
      <c r="T44" s="538" t="s">
        <v>48</v>
      </c>
      <c r="U44" s="445"/>
      <c r="V44" s="463"/>
      <c r="W44" s="464"/>
      <c r="X44" s="465"/>
      <c r="Y44" s="535"/>
      <c r="Z44" s="536"/>
      <c r="AA44" s="536"/>
      <c r="AB44" s="537"/>
    </row>
    <row r="45" spans="1:28" ht="20.100000000000001" customHeight="1">
      <c r="A45" s="542"/>
      <c r="B45" s="542"/>
      <c r="C45" s="542"/>
      <c r="D45" s="542"/>
      <c r="E45" s="12"/>
      <c r="F45" s="442"/>
      <c r="G45" s="469"/>
      <c r="H45" s="441"/>
      <c r="I45" s="441"/>
      <c r="J45" s="470"/>
      <c r="K45" s="471"/>
      <c r="L45" s="366"/>
      <c r="M45" s="469"/>
      <c r="N45" s="441"/>
      <c r="O45" s="441"/>
      <c r="P45" s="470"/>
      <c r="Q45" s="470"/>
      <c r="R45" s="470"/>
      <c r="S45" s="471"/>
      <c r="T45" s="543"/>
      <c r="U45" s="470"/>
      <c r="V45" s="466"/>
      <c r="W45" s="467"/>
      <c r="X45" s="468"/>
      <c r="Y45" s="478" t="s">
        <v>50</v>
      </c>
      <c r="Z45" s="479"/>
      <c r="AA45" s="479"/>
      <c r="AB45" s="479"/>
    </row>
    <row r="46" spans="1:28" ht="20.100000000000001" customHeight="1">
      <c r="A46" s="480"/>
      <c r="B46" s="481"/>
      <c r="C46" s="481"/>
      <c r="D46" s="482"/>
      <c r="E46" s="122"/>
      <c r="F46" s="344"/>
      <c r="G46" s="489" t="s">
        <v>51</v>
      </c>
      <c r="H46" s="490"/>
      <c r="I46" s="491" t="s">
        <v>52</v>
      </c>
      <c r="J46" s="491" t="s">
        <v>53</v>
      </c>
      <c r="K46" s="492" t="s">
        <v>54</v>
      </c>
      <c r="L46" s="513" t="s">
        <v>91</v>
      </c>
      <c r="M46" s="514" t="str">
        <f>M21</f>
        <v>Нарезка из свеклы с чесноком</v>
      </c>
      <c r="N46" s="491" t="s">
        <v>56</v>
      </c>
      <c r="O46" s="491" t="s">
        <v>121</v>
      </c>
      <c r="P46" s="491" t="s">
        <v>58</v>
      </c>
      <c r="Q46" s="491" t="str">
        <f>Q21</f>
        <v>Компот из изюма и кураги</v>
      </c>
      <c r="R46" s="491" t="str">
        <f>R21</f>
        <v>Хлеб ржаной</v>
      </c>
      <c r="S46" s="491" t="str">
        <f>S21</f>
        <v>Вафли</v>
      </c>
      <c r="T46" s="489" t="str">
        <f>T21</f>
        <v>Булочка с джемом</v>
      </c>
      <c r="U46" s="491" t="s">
        <v>123</v>
      </c>
      <c r="V46" s="544"/>
      <c r="W46" s="544"/>
      <c r="X46" s="544"/>
      <c r="Y46" s="499" t="s">
        <v>63</v>
      </c>
      <c r="Z46" s="500"/>
      <c r="AA46" s="500"/>
      <c r="AB46" s="501"/>
    </row>
    <row r="47" spans="1:28" ht="20.100000000000001" customHeight="1">
      <c r="A47" s="502"/>
      <c r="B47" s="503"/>
      <c r="C47" s="503"/>
      <c r="D47" s="504"/>
      <c r="E47" s="122"/>
      <c r="F47" s="344"/>
      <c r="G47" s="489"/>
      <c r="H47" s="490"/>
      <c r="I47" s="491"/>
      <c r="J47" s="491"/>
      <c r="K47" s="493"/>
      <c r="L47" s="513"/>
      <c r="M47" s="514"/>
      <c r="N47" s="491"/>
      <c r="O47" s="491"/>
      <c r="P47" s="491"/>
      <c r="Q47" s="491"/>
      <c r="R47" s="491"/>
      <c r="S47" s="491"/>
      <c r="T47" s="489"/>
      <c r="U47" s="491"/>
      <c r="V47" s="545"/>
      <c r="W47" s="545"/>
      <c r="X47" s="545"/>
      <c r="Y47" s="506"/>
      <c r="Z47" s="566" t="s">
        <v>64</v>
      </c>
      <c r="AA47" s="567"/>
      <c r="AB47" s="564" t="s">
        <v>124</v>
      </c>
    </row>
    <row r="48" spans="1:28" ht="57" customHeight="1">
      <c r="A48" s="510"/>
      <c r="B48" s="511"/>
      <c r="C48" s="511"/>
      <c r="D48" s="512"/>
      <c r="E48" s="122"/>
      <c r="F48" s="344"/>
      <c r="G48" s="489"/>
      <c r="H48" s="490"/>
      <c r="I48" s="491"/>
      <c r="J48" s="491"/>
      <c r="K48" s="494"/>
      <c r="L48" s="513"/>
      <c r="M48" s="514"/>
      <c r="N48" s="491"/>
      <c r="O48" s="491"/>
      <c r="P48" s="491"/>
      <c r="Q48" s="491"/>
      <c r="R48" s="491"/>
      <c r="S48" s="491"/>
      <c r="T48" s="489"/>
      <c r="U48" s="491"/>
      <c r="V48" s="546"/>
      <c r="W48" s="546"/>
      <c r="X48" s="546"/>
      <c r="Y48" s="506"/>
      <c r="Z48" s="566"/>
      <c r="AA48" s="567"/>
      <c r="AB48" s="565"/>
    </row>
    <row r="49" spans="1:28" ht="20.100000000000001" customHeight="1">
      <c r="A49" s="521">
        <v>1</v>
      </c>
      <c r="B49" s="521"/>
      <c r="C49" s="521"/>
      <c r="D49" s="521"/>
      <c r="E49" s="345"/>
      <c r="F49" s="346" t="s">
        <v>71</v>
      </c>
      <c r="G49" s="522">
        <v>3</v>
      </c>
      <c r="H49" s="523"/>
      <c r="I49" s="209">
        <v>4</v>
      </c>
      <c r="J49" s="350">
        <v>5</v>
      </c>
      <c r="K49" s="351">
        <v>6</v>
      </c>
      <c r="L49" s="367">
        <v>7</v>
      </c>
      <c r="M49" s="229">
        <v>8</v>
      </c>
      <c r="N49" s="209">
        <v>9</v>
      </c>
      <c r="O49" s="209">
        <v>10</v>
      </c>
      <c r="P49" s="350">
        <v>11</v>
      </c>
      <c r="Q49" s="350">
        <v>12</v>
      </c>
      <c r="R49" s="350">
        <v>13</v>
      </c>
      <c r="S49" s="351">
        <v>14</v>
      </c>
      <c r="T49" s="256">
        <v>15</v>
      </c>
      <c r="U49" s="350">
        <v>16</v>
      </c>
      <c r="V49" s="356">
        <v>17</v>
      </c>
      <c r="W49" s="209">
        <v>18</v>
      </c>
      <c r="X49" s="351">
        <v>19</v>
      </c>
      <c r="Y49" s="256">
        <v>20</v>
      </c>
      <c r="Z49" s="209">
        <v>21</v>
      </c>
      <c r="AA49" s="137">
        <v>22</v>
      </c>
      <c r="AB49" s="357" t="s">
        <v>125</v>
      </c>
    </row>
    <row r="50" spans="1:28" ht="20.100000000000001" customHeight="1">
      <c r="A50" s="524" t="s">
        <v>72</v>
      </c>
      <c r="B50" s="524"/>
      <c r="C50" s="524"/>
      <c r="D50" s="524"/>
      <c r="E50" s="25">
        <f>H13</f>
        <v>25</v>
      </c>
      <c r="F50" s="26" t="s">
        <v>126</v>
      </c>
      <c r="G50" s="518"/>
      <c r="H50" s="519"/>
      <c r="I50" s="74"/>
      <c r="J50" s="114"/>
      <c r="K50" s="115"/>
      <c r="L50" s="80"/>
      <c r="M50" s="34"/>
      <c r="N50" s="74"/>
      <c r="O50" s="74"/>
      <c r="P50" s="114"/>
      <c r="Q50" s="114"/>
      <c r="R50" s="114"/>
      <c r="S50" s="115"/>
      <c r="T50" s="82"/>
      <c r="U50" s="114"/>
      <c r="V50" s="34"/>
      <c r="W50" s="74"/>
      <c r="X50" s="115"/>
      <c r="Y50" s="208"/>
      <c r="Z50" s="209"/>
      <c r="AA50" s="369"/>
      <c r="AB50" s="358"/>
    </row>
    <row r="51" spans="1:28" ht="20.100000000000001" customHeight="1">
      <c r="A51" s="525" t="s">
        <v>74</v>
      </c>
      <c r="B51" s="525"/>
      <c r="C51" s="525"/>
      <c r="D51" s="525"/>
      <c r="E51" s="29"/>
      <c r="F51" s="30" t="s">
        <v>126</v>
      </c>
      <c r="G51" s="526"/>
      <c r="H51" s="527"/>
      <c r="I51" s="352"/>
      <c r="J51" s="353"/>
      <c r="K51" s="354"/>
      <c r="L51" s="368"/>
      <c r="M51" s="355"/>
      <c r="N51" s="352"/>
      <c r="O51" s="352"/>
      <c r="P51" s="353"/>
      <c r="Q51" s="353"/>
      <c r="R51" s="353"/>
      <c r="S51" s="354"/>
      <c r="T51" s="348"/>
      <c r="U51" s="353"/>
      <c r="V51" s="355"/>
      <c r="W51" s="352"/>
      <c r="X51" s="354"/>
      <c r="Y51" s="348"/>
      <c r="Z51" s="360"/>
      <c r="AA51" s="361"/>
      <c r="AB51" s="370"/>
    </row>
    <row r="52" spans="1:28" ht="24.95" customHeight="1">
      <c r="A52" s="550" t="s">
        <v>89</v>
      </c>
      <c r="B52" s="550"/>
      <c r="C52" s="550"/>
      <c r="D52" s="550"/>
      <c r="E52" s="365">
        <f>E50</f>
        <v>25</v>
      </c>
      <c r="F52" s="45" t="s">
        <v>126</v>
      </c>
      <c r="G52" s="551">
        <v>3.0000000000000001E-3</v>
      </c>
      <c r="H52" s="552"/>
      <c r="I52" s="85"/>
      <c r="J52" s="116">
        <v>1.2E-2</v>
      </c>
      <c r="K52" s="117"/>
      <c r="L52" s="86"/>
      <c r="M52" s="349"/>
      <c r="N52" s="85"/>
      <c r="O52" s="85"/>
      <c r="P52" s="116"/>
      <c r="Q52" s="116">
        <v>5.0000000000000001E-3</v>
      </c>
      <c r="R52" s="116"/>
      <c r="S52" s="117"/>
      <c r="T52" s="88">
        <v>6.0000000000000001E-3</v>
      </c>
      <c r="U52" s="116"/>
      <c r="V52" s="46"/>
      <c r="W52" s="116"/>
      <c r="X52" s="117"/>
      <c r="Y52" s="363"/>
      <c r="Z52" s="325"/>
      <c r="AA52" s="371">
        <f>SUM(G52:Z52)</f>
        <v>2.5999999999999999E-2</v>
      </c>
      <c r="AB52" s="364">
        <v>0.82</v>
      </c>
    </row>
    <row r="53" spans="1:28" ht="24.95" customHeight="1">
      <c r="A53" s="520" t="s">
        <v>90</v>
      </c>
      <c r="B53" s="520"/>
      <c r="C53" s="520"/>
      <c r="D53" s="520"/>
      <c r="E53" s="365">
        <f>E52</f>
        <v>25</v>
      </c>
      <c r="F53" s="26" t="s">
        <v>126</v>
      </c>
      <c r="G53" s="562"/>
      <c r="H53" s="563"/>
      <c r="I53" s="74"/>
      <c r="J53" s="74"/>
      <c r="K53" s="115"/>
      <c r="L53" s="35"/>
      <c r="M53" s="34"/>
      <c r="N53" s="74"/>
      <c r="O53" s="74"/>
      <c r="P53" s="74"/>
      <c r="Q53" s="74"/>
      <c r="R53" s="74"/>
      <c r="S53" s="115"/>
      <c r="T53" s="82">
        <v>1E-3</v>
      </c>
      <c r="U53" s="114"/>
      <c r="V53" s="34"/>
      <c r="W53" s="74"/>
      <c r="X53" s="115"/>
      <c r="Y53" s="82"/>
      <c r="Z53" s="209"/>
      <c r="AA53" s="350">
        <f>SUM(G53:Z53)</f>
        <v>1E-3</v>
      </c>
      <c r="AB53" s="364">
        <v>7.0000000000000007E-2</v>
      </c>
    </row>
    <row r="54" spans="1:28" ht="24.95" customHeight="1">
      <c r="A54" s="520" t="s">
        <v>114</v>
      </c>
      <c r="B54" s="520"/>
      <c r="C54" s="520"/>
      <c r="D54" s="520"/>
      <c r="E54" s="365">
        <f>E53</f>
        <v>25</v>
      </c>
      <c r="F54" s="26" t="s">
        <v>126</v>
      </c>
      <c r="G54" s="562"/>
      <c r="H54" s="563"/>
      <c r="I54" s="74"/>
      <c r="J54" s="114"/>
      <c r="K54" s="115"/>
      <c r="L54" s="35"/>
      <c r="M54" s="34"/>
      <c r="N54" s="74"/>
      <c r="O54" s="74"/>
      <c r="P54" s="114"/>
      <c r="Q54" s="114"/>
      <c r="R54" s="114"/>
      <c r="S54" s="115">
        <v>0.03</v>
      </c>
      <c r="T54" s="82"/>
      <c r="U54" s="114"/>
      <c r="V54" s="34"/>
      <c r="W54" s="114"/>
      <c r="X54" s="115"/>
      <c r="Y54" s="82"/>
      <c r="Z54" s="209"/>
      <c r="AA54" s="350">
        <f>SUM(G54:Z54)</f>
        <v>0.03</v>
      </c>
      <c r="AB54" s="364">
        <v>0.9</v>
      </c>
    </row>
    <row r="55" spans="1:28" ht="24.95" customHeight="1">
      <c r="A55" s="520" t="s">
        <v>91</v>
      </c>
      <c r="B55" s="520"/>
      <c r="C55" s="520"/>
      <c r="D55" s="520"/>
      <c r="E55" s="365">
        <f>E52</f>
        <v>25</v>
      </c>
      <c r="F55" s="26" t="s">
        <v>126</v>
      </c>
      <c r="G55" s="518"/>
      <c r="H55" s="519"/>
      <c r="I55" s="74"/>
      <c r="J55" s="114"/>
      <c r="K55" s="115"/>
      <c r="L55" s="80">
        <v>0.2</v>
      </c>
      <c r="M55" s="34"/>
      <c r="N55" s="74"/>
      <c r="O55" s="74"/>
      <c r="P55" s="114"/>
      <c r="Q55" s="114"/>
      <c r="R55" s="114"/>
      <c r="S55" s="115"/>
      <c r="T55" s="82"/>
      <c r="U55" s="114"/>
      <c r="V55" s="34"/>
      <c r="W55" s="114"/>
      <c r="X55" s="115"/>
      <c r="Y55" s="82"/>
      <c r="Z55" s="209"/>
      <c r="AA55" s="137">
        <f t="shared" ref="AA55:AA70" si="2">SUM(G55:Z55)</f>
        <v>0.2</v>
      </c>
      <c r="AB55" s="364">
        <f>AA55*E55</f>
        <v>5</v>
      </c>
    </row>
    <row r="56" spans="1:28" ht="24.95" customHeight="1">
      <c r="A56" s="520" t="s">
        <v>92</v>
      </c>
      <c r="B56" s="520"/>
      <c r="C56" s="520"/>
      <c r="D56" s="520"/>
      <c r="E56" s="365">
        <f>E53</f>
        <v>25</v>
      </c>
      <c r="F56" s="26" t="s">
        <v>126</v>
      </c>
      <c r="G56" s="518"/>
      <c r="H56" s="519"/>
      <c r="I56" s="74"/>
      <c r="J56" s="114"/>
      <c r="K56" s="115"/>
      <c r="L56" s="35"/>
      <c r="M56" s="34"/>
      <c r="N56" s="74"/>
      <c r="O56" s="74"/>
      <c r="P56" s="114"/>
      <c r="Q56" s="114">
        <v>1.4999999999999999E-2</v>
      </c>
      <c r="R56" s="114"/>
      <c r="S56" s="115"/>
      <c r="T56" s="82"/>
      <c r="U56" s="114"/>
      <c r="V56" s="34"/>
      <c r="W56" s="114"/>
      <c r="X56" s="115"/>
      <c r="Y56" s="82"/>
      <c r="Z56" s="209"/>
      <c r="AA56" s="137">
        <f t="shared" si="2"/>
        <v>1.4999999999999999E-2</v>
      </c>
      <c r="AB56" s="364">
        <v>0.4</v>
      </c>
    </row>
    <row r="57" spans="1:28" ht="24.95" customHeight="1">
      <c r="A57" s="520" t="s">
        <v>93</v>
      </c>
      <c r="B57" s="520"/>
      <c r="C57" s="520"/>
      <c r="D57" s="520"/>
      <c r="E57" s="365">
        <f t="shared" ref="E57:E70" si="3">E55</f>
        <v>25</v>
      </c>
      <c r="F57" s="26" t="s">
        <v>126</v>
      </c>
      <c r="G57" s="518"/>
      <c r="H57" s="519"/>
      <c r="I57" s="74"/>
      <c r="J57" s="114"/>
      <c r="K57" s="115"/>
      <c r="L57" s="35"/>
      <c r="M57" s="34"/>
      <c r="N57" s="74"/>
      <c r="O57" s="74"/>
      <c r="P57" s="114"/>
      <c r="Q57" s="114">
        <v>1.4999999999999999E-2</v>
      </c>
      <c r="R57" s="114"/>
      <c r="S57" s="115"/>
      <c r="T57" s="82"/>
      <c r="U57" s="114"/>
      <c r="V57" s="34"/>
      <c r="W57" s="114"/>
      <c r="X57" s="115"/>
      <c r="Y57" s="82"/>
      <c r="Z57" s="209"/>
      <c r="AA57" s="137">
        <f t="shared" si="2"/>
        <v>1.4999999999999999E-2</v>
      </c>
      <c r="AB57" s="364">
        <v>0.95</v>
      </c>
    </row>
    <row r="58" spans="1:28" ht="24.95" customHeight="1">
      <c r="A58" s="520" t="s">
        <v>94</v>
      </c>
      <c r="B58" s="520"/>
      <c r="C58" s="520"/>
      <c r="D58" s="520"/>
      <c r="E58" s="365">
        <f>E55</f>
        <v>25</v>
      </c>
      <c r="F58" s="26" t="s">
        <v>126</v>
      </c>
      <c r="G58" s="518"/>
      <c r="H58" s="519"/>
      <c r="I58" s="74"/>
      <c r="J58" s="114"/>
      <c r="K58" s="115"/>
      <c r="L58" s="80"/>
      <c r="M58" s="34"/>
      <c r="N58" s="74">
        <v>9.1999999999999998E-2</v>
      </c>
      <c r="O58" s="74"/>
      <c r="P58" s="114"/>
      <c r="Q58" s="114"/>
      <c r="R58" s="114"/>
      <c r="S58" s="115"/>
      <c r="T58" s="82"/>
      <c r="U58" s="114"/>
      <c r="V58" s="34"/>
      <c r="W58" s="74"/>
      <c r="X58" s="115"/>
      <c r="Y58" s="82"/>
      <c r="Z58" s="209"/>
      <c r="AA58" s="137">
        <f t="shared" si="2"/>
        <v>9.1999999999999998E-2</v>
      </c>
      <c r="AB58" s="364">
        <v>2.2000000000000002</v>
      </c>
    </row>
    <row r="59" spans="1:28" ht="24.95" customHeight="1">
      <c r="A59" s="520" t="s">
        <v>95</v>
      </c>
      <c r="B59" s="520"/>
      <c r="C59" s="520"/>
      <c r="D59" s="520"/>
      <c r="E59" s="365">
        <f>E56</f>
        <v>25</v>
      </c>
      <c r="F59" s="26" t="s">
        <v>126</v>
      </c>
      <c r="G59" s="518"/>
      <c r="H59" s="519"/>
      <c r="I59" s="74"/>
      <c r="J59" s="114"/>
      <c r="K59" s="115"/>
      <c r="L59" s="80"/>
      <c r="M59" s="34"/>
      <c r="N59" s="74">
        <v>1.9E-2</v>
      </c>
      <c r="O59" s="74"/>
      <c r="P59" s="114"/>
      <c r="Q59" s="114"/>
      <c r="R59" s="114"/>
      <c r="S59" s="115"/>
      <c r="T59" s="82"/>
      <c r="U59" s="114"/>
      <c r="V59" s="34"/>
      <c r="W59" s="74"/>
      <c r="X59" s="115"/>
      <c r="Y59" s="82"/>
      <c r="Z59" s="209"/>
      <c r="AA59" s="137">
        <f t="shared" si="2"/>
        <v>1.9E-2</v>
      </c>
      <c r="AB59" s="364">
        <v>0.56000000000000005</v>
      </c>
    </row>
    <row r="60" spans="1:28" ht="24.95" customHeight="1">
      <c r="A60" s="520" t="s">
        <v>96</v>
      </c>
      <c r="B60" s="520"/>
      <c r="C60" s="520"/>
      <c r="D60" s="520"/>
      <c r="E60" s="365">
        <f t="shared" si="3"/>
        <v>25</v>
      </c>
      <c r="F60" s="26" t="s">
        <v>126</v>
      </c>
      <c r="G60" s="518"/>
      <c r="H60" s="519"/>
      <c r="I60" s="74"/>
      <c r="J60" s="114"/>
      <c r="K60" s="115"/>
      <c r="L60" s="80"/>
      <c r="M60" s="34"/>
      <c r="N60" s="74">
        <v>7.0000000000000001E-3</v>
      </c>
      <c r="O60" s="74"/>
      <c r="P60" s="114"/>
      <c r="Q60" s="114"/>
      <c r="R60" s="114"/>
      <c r="S60" s="115"/>
      <c r="T60" s="82"/>
      <c r="U60" s="114"/>
      <c r="V60" s="34"/>
      <c r="W60" s="74"/>
      <c r="X60" s="115"/>
      <c r="Y60" s="82"/>
      <c r="Z60" s="209"/>
      <c r="AA60" s="137">
        <f t="shared" si="2"/>
        <v>7.0000000000000001E-3</v>
      </c>
      <c r="AB60" s="364">
        <v>0.25</v>
      </c>
    </row>
    <row r="61" spans="1:28" ht="24.95" customHeight="1">
      <c r="A61" s="520" t="s">
        <v>97</v>
      </c>
      <c r="B61" s="520"/>
      <c r="C61" s="520"/>
      <c r="D61" s="520"/>
      <c r="E61" s="365">
        <f t="shared" si="3"/>
        <v>25</v>
      </c>
      <c r="F61" s="26" t="s">
        <v>126</v>
      </c>
      <c r="G61" s="518"/>
      <c r="H61" s="519"/>
      <c r="I61" s="74"/>
      <c r="J61" s="114"/>
      <c r="K61" s="115"/>
      <c r="L61" s="80"/>
      <c r="M61" s="34"/>
      <c r="N61" s="74">
        <v>8.0000000000000002E-3</v>
      </c>
      <c r="O61" s="74"/>
      <c r="P61" s="114"/>
      <c r="Q61" s="114"/>
      <c r="R61" s="114"/>
      <c r="S61" s="115"/>
      <c r="T61" s="82"/>
      <c r="U61" s="114"/>
      <c r="V61" s="34"/>
      <c r="W61" s="74"/>
      <c r="X61" s="115"/>
      <c r="Y61" s="82"/>
      <c r="Z61" s="209"/>
      <c r="AA61" s="137">
        <f t="shared" si="2"/>
        <v>8.0000000000000002E-3</v>
      </c>
      <c r="AB61" s="364">
        <v>0.31</v>
      </c>
    </row>
    <row r="62" spans="1:28" ht="24.95" customHeight="1">
      <c r="A62" s="520" t="s">
        <v>98</v>
      </c>
      <c r="B62" s="520"/>
      <c r="C62" s="520"/>
      <c r="D62" s="520"/>
      <c r="E62" s="365">
        <f t="shared" si="3"/>
        <v>25</v>
      </c>
      <c r="F62" s="26" t="s">
        <v>126</v>
      </c>
      <c r="G62" s="518"/>
      <c r="H62" s="519"/>
      <c r="I62" s="74"/>
      <c r="J62" s="114"/>
      <c r="K62" s="115"/>
      <c r="L62" s="80"/>
      <c r="M62" s="34">
        <v>0.08</v>
      </c>
      <c r="N62" s="74"/>
      <c r="O62" s="74"/>
      <c r="P62" s="114"/>
      <c r="Q62" s="114"/>
      <c r="R62" s="114"/>
      <c r="S62" s="115"/>
      <c r="T62" s="82"/>
      <c r="U62" s="114"/>
      <c r="V62" s="34"/>
      <c r="W62" s="74"/>
      <c r="X62" s="115"/>
      <c r="Y62" s="82"/>
      <c r="Z62" s="209"/>
      <c r="AA62" s="137">
        <f t="shared" si="2"/>
        <v>0.08</v>
      </c>
      <c r="AB62" s="364">
        <v>1.9</v>
      </c>
    </row>
    <row r="63" spans="1:28" ht="24.95" customHeight="1">
      <c r="A63" s="520" t="s">
        <v>99</v>
      </c>
      <c r="B63" s="520"/>
      <c r="C63" s="520"/>
      <c r="D63" s="520"/>
      <c r="E63" s="365">
        <f t="shared" si="3"/>
        <v>25</v>
      </c>
      <c r="F63" s="26" t="s">
        <v>126</v>
      </c>
      <c r="G63" s="518"/>
      <c r="H63" s="519"/>
      <c r="I63" s="74"/>
      <c r="J63" s="114"/>
      <c r="K63" s="115"/>
      <c r="L63" s="80"/>
      <c r="M63" s="34">
        <v>1E-3</v>
      </c>
      <c r="N63" s="74"/>
      <c r="O63" s="74"/>
      <c r="P63" s="114"/>
      <c r="Q63" s="114"/>
      <c r="R63" s="114"/>
      <c r="S63" s="115"/>
      <c r="T63" s="82"/>
      <c r="U63" s="114"/>
      <c r="V63" s="34"/>
      <c r="W63" s="74"/>
      <c r="X63" s="115"/>
      <c r="Y63" s="82"/>
      <c r="Z63" s="209"/>
      <c r="AA63" s="137">
        <f t="shared" si="2"/>
        <v>1E-3</v>
      </c>
      <c r="AB63" s="364">
        <v>0.03</v>
      </c>
    </row>
    <row r="64" spans="1:28" ht="24.95" customHeight="1">
      <c r="A64" s="520" t="s">
        <v>100</v>
      </c>
      <c r="B64" s="520"/>
      <c r="C64" s="520"/>
      <c r="D64" s="520"/>
      <c r="E64" s="365">
        <f t="shared" si="3"/>
        <v>25</v>
      </c>
      <c r="F64" s="26" t="s">
        <v>126</v>
      </c>
      <c r="G64" s="518"/>
      <c r="H64" s="519"/>
      <c r="I64" s="74"/>
      <c r="J64" s="114"/>
      <c r="K64" s="115"/>
      <c r="L64" s="80"/>
      <c r="M64" s="34"/>
      <c r="N64" s="74">
        <v>1.7999999999999999E-2</v>
      </c>
      <c r="O64" s="74"/>
      <c r="P64" s="114"/>
      <c r="Q64" s="114"/>
      <c r="R64" s="114"/>
      <c r="S64" s="115"/>
      <c r="T64" s="82"/>
      <c r="U64" s="114"/>
      <c r="V64" s="34"/>
      <c r="W64" s="74"/>
      <c r="X64" s="115"/>
      <c r="Y64" s="82"/>
      <c r="Z64" s="209"/>
      <c r="AA64" s="137">
        <f t="shared" si="2"/>
        <v>1.7999999999999999E-2</v>
      </c>
      <c r="AB64" s="364">
        <v>0.5</v>
      </c>
    </row>
    <row r="65" spans="1:28" ht="24.95" customHeight="1">
      <c r="A65" s="550" t="s">
        <v>101</v>
      </c>
      <c r="B65" s="550"/>
      <c r="C65" s="550"/>
      <c r="D65" s="550"/>
      <c r="E65" s="365">
        <f>E64</f>
        <v>25</v>
      </c>
      <c r="F65" s="45" t="s">
        <v>126</v>
      </c>
      <c r="G65" s="518"/>
      <c r="H65" s="519"/>
      <c r="I65" s="74"/>
      <c r="J65" s="114"/>
      <c r="K65" s="115">
        <v>0.1</v>
      </c>
      <c r="L65" s="98"/>
      <c r="M65" s="38"/>
      <c r="N65" s="89"/>
      <c r="O65" s="89"/>
      <c r="P65" s="118"/>
      <c r="Q65" s="118"/>
      <c r="R65" s="118"/>
      <c r="S65" s="119"/>
      <c r="T65" s="82"/>
      <c r="U65" s="114"/>
      <c r="V65" s="38"/>
      <c r="W65" s="89"/>
      <c r="X65" s="119"/>
      <c r="Y65" s="34"/>
      <c r="Z65" s="209"/>
      <c r="AA65" s="351">
        <f t="shared" si="2"/>
        <v>0.1</v>
      </c>
      <c r="AB65" s="364">
        <v>3.65</v>
      </c>
    </row>
    <row r="66" spans="1:28" ht="24.95" customHeight="1">
      <c r="A66" s="550" t="s">
        <v>86</v>
      </c>
      <c r="B66" s="550"/>
      <c r="C66" s="550"/>
      <c r="D66" s="550"/>
      <c r="E66" s="365">
        <f>E65</f>
        <v>25</v>
      </c>
      <c r="F66" s="45" t="s">
        <v>126</v>
      </c>
      <c r="G66" s="559"/>
      <c r="H66" s="560"/>
      <c r="I66" s="316"/>
      <c r="J66" s="317"/>
      <c r="K66" s="318"/>
      <c r="L66" s="372"/>
      <c r="M66" s="315"/>
      <c r="N66" s="316"/>
      <c r="O66" s="316"/>
      <c r="P66" s="317"/>
      <c r="Q66" s="317"/>
      <c r="R66" s="317"/>
      <c r="S66" s="318"/>
      <c r="T66" s="79">
        <v>1E-3</v>
      </c>
      <c r="U66" s="112"/>
      <c r="V66" s="315"/>
      <c r="W66" s="316"/>
      <c r="X66" s="318"/>
      <c r="Y66" s="319"/>
      <c r="Z66" s="326"/>
      <c r="AA66" s="373">
        <f t="shared" si="2"/>
        <v>1E-3</v>
      </c>
      <c r="AB66" s="364">
        <v>2E-3</v>
      </c>
    </row>
    <row r="67" spans="1:28" ht="24.95" customHeight="1">
      <c r="A67" s="554" t="s">
        <v>102</v>
      </c>
      <c r="B67" s="555"/>
      <c r="C67" s="555"/>
      <c r="D67" s="555"/>
      <c r="E67" s="365">
        <f>E65</f>
        <v>25</v>
      </c>
      <c r="F67" s="149" t="s">
        <v>126</v>
      </c>
      <c r="G67" s="556"/>
      <c r="H67" s="557"/>
      <c r="I67" s="154">
        <v>0.04</v>
      </c>
      <c r="J67" s="170"/>
      <c r="K67" s="171"/>
      <c r="L67" s="303"/>
      <c r="M67" s="150"/>
      <c r="N67" s="154"/>
      <c r="O67" s="154"/>
      <c r="P67" s="170"/>
      <c r="Q67" s="170"/>
      <c r="R67" s="170"/>
      <c r="S67" s="171"/>
      <c r="T67" s="150"/>
      <c r="U67" s="154"/>
      <c r="V67" s="150"/>
      <c r="W67" s="154"/>
      <c r="X67" s="171"/>
      <c r="Y67" s="150"/>
      <c r="Z67" s="327"/>
      <c r="AA67" s="328">
        <f t="shared" si="2"/>
        <v>0.04</v>
      </c>
      <c r="AB67" s="364">
        <v>0.9</v>
      </c>
    </row>
    <row r="68" spans="1:28" ht="24.95" hidden="1" customHeight="1">
      <c r="A68" s="558" t="s">
        <v>103</v>
      </c>
      <c r="B68" s="520"/>
      <c r="C68" s="520"/>
      <c r="D68" s="520"/>
      <c r="E68" s="365">
        <f>E67</f>
        <v>25</v>
      </c>
      <c r="F68" s="37" t="s">
        <v>126</v>
      </c>
      <c r="G68" s="518"/>
      <c r="H68" s="519"/>
      <c r="I68" s="74"/>
      <c r="J68" s="114"/>
      <c r="K68" s="115"/>
      <c r="L68" s="81"/>
      <c r="M68" s="34"/>
      <c r="N68" s="74"/>
      <c r="O68" s="74"/>
      <c r="P68" s="114"/>
      <c r="Q68" s="114"/>
      <c r="R68" s="114"/>
      <c r="S68" s="115">
        <v>0.03</v>
      </c>
      <c r="T68" s="34"/>
      <c r="U68" s="74"/>
      <c r="V68" s="34"/>
      <c r="W68" s="74"/>
      <c r="X68" s="115"/>
      <c r="Y68" s="34"/>
      <c r="Z68" s="209"/>
      <c r="AA68" s="137">
        <f t="shared" si="2"/>
        <v>0.03</v>
      </c>
      <c r="AB68" s="364">
        <f>AA68*E68</f>
        <v>0.75</v>
      </c>
    </row>
    <row r="69" spans="1:28" ht="24.95" customHeight="1">
      <c r="A69" s="558" t="s">
        <v>60</v>
      </c>
      <c r="B69" s="520"/>
      <c r="C69" s="520"/>
      <c r="D69" s="520"/>
      <c r="E69" s="365">
        <f>E68</f>
        <v>25</v>
      </c>
      <c r="F69" s="37" t="s">
        <v>126</v>
      </c>
      <c r="G69" s="518"/>
      <c r="H69" s="519"/>
      <c r="I69" s="74"/>
      <c r="J69" s="114"/>
      <c r="K69" s="115"/>
      <c r="L69" s="87"/>
      <c r="M69" s="46"/>
      <c r="N69" s="85"/>
      <c r="O69" s="85"/>
      <c r="P69" s="116"/>
      <c r="Q69" s="116"/>
      <c r="R69" s="116">
        <v>0.05</v>
      </c>
      <c r="S69" s="117"/>
      <c r="T69" s="46"/>
      <c r="U69" s="85"/>
      <c r="V69" s="46"/>
      <c r="W69" s="85"/>
      <c r="X69" s="116"/>
      <c r="Y69" s="46"/>
      <c r="Z69" s="325"/>
      <c r="AA69" s="137">
        <f t="shared" si="2"/>
        <v>0.05</v>
      </c>
      <c r="AB69" s="364">
        <v>1.2</v>
      </c>
    </row>
    <row r="70" spans="1:28" ht="24.95" customHeight="1">
      <c r="A70" s="553" t="s">
        <v>104</v>
      </c>
      <c r="B70" s="528"/>
      <c r="C70" s="528"/>
      <c r="D70" s="528"/>
      <c r="E70" s="179">
        <f t="shared" si="3"/>
        <v>25</v>
      </c>
      <c r="F70" s="151" t="s">
        <v>126</v>
      </c>
      <c r="G70" s="529"/>
      <c r="H70" s="530"/>
      <c r="I70" s="89"/>
      <c r="J70" s="118">
        <v>6.0000000000000001E-3</v>
      </c>
      <c r="K70" s="119"/>
      <c r="L70" s="91"/>
      <c r="M70" s="92"/>
      <c r="N70" s="142"/>
      <c r="O70" s="89"/>
      <c r="P70" s="118"/>
      <c r="Q70" s="118"/>
      <c r="R70" s="118"/>
      <c r="S70" s="119"/>
      <c r="T70" s="38"/>
      <c r="U70" s="89"/>
      <c r="V70" s="38"/>
      <c r="W70" s="142"/>
      <c r="X70" s="119"/>
      <c r="Y70" s="38"/>
      <c r="Z70" s="323"/>
      <c r="AA70" s="329">
        <f t="shared" si="2"/>
        <v>6.0000000000000001E-3</v>
      </c>
      <c r="AB70" s="358">
        <v>0.03</v>
      </c>
    </row>
    <row r="71" spans="1:28" ht="18" customHeight="1">
      <c r="A71" s="3"/>
      <c r="B71" s="158"/>
      <c r="C71" s="49"/>
      <c r="D71" s="49"/>
      <c r="E71" s="47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</row>
    <row r="72" spans="1:28" ht="18" customHeight="1">
      <c r="A72" s="53" t="s">
        <v>105</v>
      </c>
      <c r="B72" s="53"/>
      <c r="C72" s="53"/>
      <c r="D72" s="49"/>
      <c r="E72" s="49"/>
      <c r="F72" s="49" t="s">
        <v>106</v>
      </c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</row>
    <row r="73" spans="1:28" ht="18" customHeight="1">
      <c r="A73" s="310"/>
      <c r="B73" s="53"/>
      <c r="C73" s="53"/>
      <c r="D73" s="49"/>
      <c r="E73" s="49"/>
      <c r="F73" s="3" t="s">
        <v>107</v>
      </c>
      <c r="G73" s="3"/>
      <c r="H73" s="3"/>
      <c r="I73" s="3"/>
      <c r="J73" s="3"/>
      <c r="K73" s="3"/>
      <c r="L73" s="3"/>
      <c r="M73" s="49"/>
      <c r="N73" s="49"/>
      <c r="O73" s="49"/>
      <c r="P73" s="49"/>
      <c r="Q73" s="49"/>
      <c r="R73" s="53" t="s">
        <v>108</v>
      </c>
      <c r="S73" s="53"/>
      <c r="T73" s="156" t="s">
        <v>109</v>
      </c>
      <c r="U73" s="156"/>
      <c r="V73" s="156"/>
      <c r="W73" s="156"/>
      <c r="X73" s="156"/>
      <c r="Y73" s="53" t="s">
        <v>35</v>
      </c>
      <c r="Z73" s="53"/>
      <c r="AA73" s="53"/>
      <c r="AB73" s="49"/>
    </row>
    <row r="74" spans="1:28" ht="18" customHeight="1">
      <c r="A74" s="53" t="s">
        <v>110</v>
      </c>
      <c r="B74" s="53"/>
      <c r="C74" s="53"/>
      <c r="D74" s="49"/>
      <c r="E74" s="49"/>
      <c r="F74" s="49" t="s">
        <v>106</v>
      </c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53"/>
      <c r="S74" s="53"/>
      <c r="T74" s="156"/>
      <c r="U74" s="157" t="s">
        <v>111</v>
      </c>
      <c r="V74" s="157"/>
      <c r="W74" s="156"/>
      <c r="X74" s="156"/>
      <c r="Y74" s="53"/>
      <c r="Z74" s="53"/>
      <c r="AA74" s="53"/>
      <c r="AB74" s="49"/>
    </row>
    <row r="75" spans="1:28" ht="18" customHeight="1">
      <c r="A75" s="53"/>
      <c r="B75" s="53"/>
      <c r="C75" s="53"/>
      <c r="D75" s="49"/>
      <c r="E75" s="49"/>
      <c r="F75" s="3" t="s">
        <v>107</v>
      </c>
      <c r="G75" s="3"/>
      <c r="H75" s="3"/>
      <c r="I75" s="3"/>
      <c r="J75" s="3"/>
      <c r="K75" s="3"/>
      <c r="L75" s="3"/>
      <c r="M75" s="49"/>
      <c r="N75" s="49"/>
      <c r="O75" s="49"/>
      <c r="P75" s="49"/>
      <c r="Q75" s="49"/>
      <c r="R75" s="53" t="s">
        <v>112</v>
      </c>
      <c r="S75" s="53"/>
      <c r="T75" s="156" t="s">
        <v>109</v>
      </c>
      <c r="U75" s="156"/>
      <c r="V75" s="156"/>
      <c r="W75" s="156"/>
      <c r="X75" s="156"/>
      <c r="Y75" s="53" t="s">
        <v>129</v>
      </c>
      <c r="Z75" s="53"/>
      <c r="AA75" s="53"/>
      <c r="AB75" s="49"/>
    </row>
    <row r="76" spans="1:28" ht="18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156"/>
      <c r="S76" s="156"/>
      <c r="T76" s="156"/>
      <c r="U76" s="157" t="s">
        <v>111</v>
      </c>
      <c r="V76" s="156"/>
      <c r="W76" s="156"/>
      <c r="X76" s="156"/>
      <c r="Y76" s="49"/>
      <c r="Z76" s="49"/>
      <c r="AA76" s="49"/>
      <c r="AB76" s="49"/>
    </row>
    <row r="77" spans="1:28" ht="18" customHeight="1"/>
    <row r="82" ht="15.75" customHeight="1"/>
  </sheetData>
  <mergeCells count="218">
    <mergeCell ref="Y15:AB16"/>
    <mergeCell ref="Y13:AB14"/>
    <mergeCell ref="Y11:AB12"/>
    <mergeCell ref="M3:X4"/>
    <mergeCell ref="Y9:AB10"/>
    <mergeCell ref="G21:H23"/>
    <mergeCell ref="AB22:AB23"/>
    <mergeCell ref="AB47:AB48"/>
    <mergeCell ref="Z47:AA48"/>
    <mergeCell ref="G46:H48"/>
    <mergeCell ref="Y43:AB44"/>
    <mergeCell ref="V44:X45"/>
    <mergeCell ref="Z22:AA23"/>
    <mergeCell ref="Y18:AB19"/>
    <mergeCell ref="V19:X20"/>
    <mergeCell ref="Y20:AB20"/>
    <mergeCell ref="A17:K17"/>
    <mergeCell ref="A18:E18"/>
    <mergeCell ref="G18:L18"/>
    <mergeCell ref="M18:X18"/>
    <mergeCell ref="A19:D19"/>
    <mergeCell ref="G19:K19"/>
    <mergeCell ref="M19:S19"/>
    <mergeCell ref="T19:U19"/>
    <mergeCell ref="A69:D69"/>
    <mergeCell ref="G69:H69"/>
    <mergeCell ref="A70:D70"/>
    <mergeCell ref="G70:H70"/>
    <mergeCell ref="F19:F20"/>
    <mergeCell ref="F44:F45"/>
    <mergeCell ref="I21:I23"/>
    <mergeCell ref="I46:I48"/>
    <mergeCell ref="J21:J23"/>
    <mergeCell ref="J46:J48"/>
    <mergeCell ref="A64:D64"/>
    <mergeCell ref="G64:H64"/>
    <mergeCell ref="A65:D65"/>
    <mergeCell ref="G65:H65"/>
    <mergeCell ref="A66:D66"/>
    <mergeCell ref="G66:H66"/>
    <mergeCell ref="A67:D67"/>
    <mergeCell ref="G67:H67"/>
    <mergeCell ref="A68:D68"/>
    <mergeCell ref="G68:H68"/>
    <mergeCell ref="A59:D59"/>
    <mergeCell ref="G59:H59"/>
    <mergeCell ref="A60:D60"/>
    <mergeCell ref="G60:H60"/>
    <mergeCell ref="A61:D61"/>
    <mergeCell ref="G61:H61"/>
    <mergeCell ref="A62:D62"/>
    <mergeCell ref="G62:H62"/>
    <mergeCell ref="A63:D63"/>
    <mergeCell ref="G63:H63"/>
    <mergeCell ref="A54:D54"/>
    <mergeCell ref="G54:H54"/>
    <mergeCell ref="A55:D55"/>
    <mergeCell ref="G55:H55"/>
    <mergeCell ref="A56:D56"/>
    <mergeCell ref="G56:H56"/>
    <mergeCell ref="A57:D57"/>
    <mergeCell ref="G57:H57"/>
    <mergeCell ref="A58:D58"/>
    <mergeCell ref="G58:H58"/>
    <mergeCell ref="A49:D49"/>
    <mergeCell ref="G49:H49"/>
    <mergeCell ref="A50:D50"/>
    <mergeCell ref="G50:H50"/>
    <mergeCell ref="A51:D51"/>
    <mergeCell ref="G51:H51"/>
    <mergeCell ref="A52:D52"/>
    <mergeCell ref="G52:H52"/>
    <mergeCell ref="A53:D53"/>
    <mergeCell ref="G53:H53"/>
    <mergeCell ref="A45:D45"/>
    <mergeCell ref="G45:K45"/>
    <mergeCell ref="M45:S45"/>
    <mergeCell ref="T45:U45"/>
    <mergeCell ref="Y45:AB45"/>
    <mergeCell ref="A46:D46"/>
    <mergeCell ref="Y46:AB46"/>
    <mergeCell ref="A47:D47"/>
    <mergeCell ref="A48:D48"/>
    <mergeCell ref="K46:K48"/>
    <mergeCell ref="L46:L48"/>
    <mergeCell ref="M46:M48"/>
    <mergeCell ref="N46:N48"/>
    <mergeCell ref="O46:O48"/>
    <mergeCell ref="P46:P48"/>
    <mergeCell ref="Q46:Q48"/>
    <mergeCell ref="R46:R48"/>
    <mergeCell ref="S46:S48"/>
    <mergeCell ref="T46:T48"/>
    <mergeCell ref="U46:U48"/>
    <mergeCell ref="V46:V48"/>
    <mergeCell ref="W46:W48"/>
    <mergeCell ref="X46:X48"/>
    <mergeCell ref="Y47:Y48"/>
    <mergeCell ref="A41:D41"/>
    <mergeCell ref="G41:H41"/>
    <mergeCell ref="A43:E43"/>
    <mergeCell ref="G43:L43"/>
    <mergeCell ref="M43:X43"/>
    <mergeCell ref="A44:D44"/>
    <mergeCell ref="G44:K44"/>
    <mergeCell ref="M44:S44"/>
    <mergeCell ref="T44:U44"/>
    <mergeCell ref="A36:D36"/>
    <mergeCell ref="G36:H36"/>
    <mergeCell ref="A37:D37"/>
    <mergeCell ref="G37:H37"/>
    <mergeCell ref="A38:D38"/>
    <mergeCell ref="G38:H38"/>
    <mergeCell ref="A39:D39"/>
    <mergeCell ref="G39:H39"/>
    <mergeCell ref="A40:D40"/>
    <mergeCell ref="G40:H40"/>
    <mergeCell ref="A31:D31"/>
    <mergeCell ref="G31:H31"/>
    <mergeCell ref="A32:D32"/>
    <mergeCell ref="G32:H32"/>
    <mergeCell ref="A33:D33"/>
    <mergeCell ref="G33:H33"/>
    <mergeCell ref="A34:D34"/>
    <mergeCell ref="G34:H34"/>
    <mergeCell ref="A35:D35"/>
    <mergeCell ref="G35:H35"/>
    <mergeCell ref="A26:D26"/>
    <mergeCell ref="G26:H26"/>
    <mergeCell ref="A27:D27"/>
    <mergeCell ref="G27:H27"/>
    <mergeCell ref="A28:D28"/>
    <mergeCell ref="G28:H28"/>
    <mergeCell ref="A29:D29"/>
    <mergeCell ref="G29:H29"/>
    <mergeCell ref="A30:D30"/>
    <mergeCell ref="G30:H30"/>
    <mergeCell ref="A21:D21"/>
    <mergeCell ref="Y21:AB21"/>
    <mergeCell ref="A22:D22"/>
    <mergeCell ref="A23:D23"/>
    <mergeCell ref="A24:D24"/>
    <mergeCell ref="G24:H24"/>
    <mergeCell ref="A25:D25"/>
    <mergeCell ref="G25:H25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Y22:Y23"/>
    <mergeCell ref="A20:D20"/>
    <mergeCell ref="G20:K20"/>
    <mergeCell ref="M20:S20"/>
    <mergeCell ref="T20:U20"/>
    <mergeCell ref="A15:C15"/>
    <mergeCell ref="D15:E15"/>
    <mergeCell ref="F15:G15"/>
    <mergeCell ref="H15:K15"/>
    <mergeCell ref="A16:C16"/>
    <mergeCell ref="D16:E16"/>
    <mergeCell ref="F16:G16"/>
    <mergeCell ref="H16:K16"/>
    <mergeCell ref="P16:X16"/>
    <mergeCell ref="A13:C13"/>
    <mergeCell ref="D13:E13"/>
    <mergeCell ref="F13:G13"/>
    <mergeCell ref="H13:K13"/>
    <mergeCell ref="A14:C14"/>
    <mergeCell ref="D14:E14"/>
    <mergeCell ref="F14:G14"/>
    <mergeCell ref="H14:K14"/>
    <mergeCell ref="T14:X14"/>
    <mergeCell ref="A11:C11"/>
    <mergeCell ref="D11:E11"/>
    <mergeCell ref="F11:G11"/>
    <mergeCell ref="H11:K11"/>
    <mergeCell ref="A12:C12"/>
    <mergeCell ref="D12:E12"/>
    <mergeCell ref="F12:G12"/>
    <mergeCell ref="H12:K12"/>
    <mergeCell ref="P12:W12"/>
    <mergeCell ref="A9:C9"/>
    <mergeCell ref="D9:E9"/>
    <mergeCell ref="F9:G9"/>
    <mergeCell ref="H9:K9"/>
    <mergeCell ref="A10:C10"/>
    <mergeCell ref="D10:E10"/>
    <mergeCell ref="F10:G10"/>
    <mergeCell ref="H10:K10"/>
    <mergeCell ref="S10:T10"/>
    <mergeCell ref="Y6:AB6"/>
    <mergeCell ref="A7:E7"/>
    <mergeCell ref="F7:G7"/>
    <mergeCell ref="H7:K7"/>
    <mergeCell ref="Y7:AB7"/>
    <mergeCell ref="A8:E8"/>
    <mergeCell ref="F8:G8"/>
    <mergeCell ref="H8:K8"/>
    <mergeCell ref="Y8:AB8"/>
    <mergeCell ref="A1:K1"/>
    <mergeCell ref="Y1:AB1"/>
    <mergeCell ref="D2:F2"/>
    <mergeCell ref="G2:K2"/>
    <mergeCell ref="Y2:AB2"/>
    <mergeCell ref="D3:F3"/>
    <mergeCell ref="G3:K3"/>
    <mergeCell ref="Y3:AB3"/>
    <mergeCell ref="D5:E5"/>
  </mergeCells>
  <pageMargins left="0.30381944444444398" right="0.243055555555556" top="0.75347222222222199" bottom="0.29166666666666702" header="0.3" footer="0.3"/>
  <pageSetup paperSize="9" scale="50" orientation="landscape"/>
  <rowBreaks count="1" manualBreakCount="1">
    <brk id="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</sheetPr>
  <dimension ref="A1:AB53"/>
  <sheetViews>
    <sheetView topLeftCell="A4" zoomScale="60" zoomScaleNormal="60" zoomScalePageLayoutView="48" workbookViewId="0">
      <selection activeCell="X36" sqref="X36"/>
    </sheetView>
  </sheetViews>
  <sheetFormatPr defaultColWidth="9" defaultRowHeight="15"/>
  <cols>
    <col min="1" max="6" width="5.7109375" customWidth="1"/>
    <col min="7" max="8" width="6.7109375" customWidth="1"/>
    <col min="9" max="21" width="12.7109375" customWidth="1"/>
    <col min="22" max="28" width="9.7109375" customWidth="1"/>
  </cols>
  <sheetData>
    <row r="1" spans="1:28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94" t="s">
        <v>1</v>
      </c>
      <c r="Z1" s="394"/>
      <c r="AA1" s="394"/>
      <c r="AB1" s="394"/>
    </row>
    <row r="2" spans="1:28" ht="20.100000000000001" customHeight="1">
      <c r="A2" s="2" t="s">
        <v>2</v>
      </c>
      <c r="B2" s="3"/>
      <c r="C2" s="3"/>
      <c r="D2" s="395"/>
      <c r="E2" s="395"/>
      <c r="F2" s="395"/>
      <c r="G2" s="395" t="s">
        <v>3</v>
      </c>
      <c r="H2" s="395"/>
      <c r="I2" s="395"/>
      <c r="J2" s="395"/>
      <c r="K2" s="39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94" t="s">
        <v>4</v>
      </c>
      <c r="Z2" s="394"/>
      <c r="AA2" s="394"/>
      <c r="AB2" s="394"/>
    </row>
    <row r="3" spans="1:28" ht="19.5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48"/>
      <c r="M3" s="397" t="s">
        <v>116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8" t="s">
        <v>6</v>
      </c>
      <c r="Z3" s="398"/>
      <c r="AA3" s="398"/>
      <c r="AB3" s="398"/>
    </row>
    <row r="4" spans="1:28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48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48"/>
      <c r="Z4" s="48"/>
      <c r="AA4" s="48"/>
      <c r="AB4" s="48"/>
    </row>
    <row r="5" spans="1:28" ht="20.100000000000001" customHeight="1">
      <c r="A5" s="172" t="s">
        <v>7</v>
      </c>
      <c r="B5" s="101" t="s">
        <v>117</v>
      </c>
      <c r="C5" s="173" t="s">
        <v>8</v>
      </c>
      <c r="D5" s="383" t="s">
        <v>118</v>
      </c>
      <c r="E5" s="383"/>
      <c r="F5" s="105" t="s">
        <v>119</v>
      </c>
      <c r="G5" s="173"/>
      <c r="H5" s="173"/>
      <c r="I5" s="2"/>
      <c r="J5" s="2"/>
      <c r="K5" s="2"/>
      <c r="L5" s="2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2"/>
      <c r="Z5" s="2"/>
      <c r="AA5" s="3"/>
      <c r="AB5" s="3"/>
    </row>
    <row r="6" spans="1:28" ht="20.10000000000000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384" t="s">
        <v>11</v>
      </c>
      <c r="Z6" s="385"/>
      <c r="AA6" s="385"/>
      <c r="AB6" s="386"/>
    </row>
    <row r="7" spans="1:28" ht="20.100000000000001" customHeight="1">
      <c r="A7" s="387" t="s">
        <v>12</v>
      </c>
      <c r="B7" s="387"/>
      <c r="C7" s="387"/>
      <c r="D7" s="387"/>
      <c r="E7" s="387"/>
      <c r="F7" s="388" t="s">
        <v>13</v>
      </c>
      <c r="G7" s="389"/>
      <c r="H7" s="387" t="s">
        <v>14</v>
      </c>
      <c r="I7" s="387"/>
      <c r="J7" s="387"/>
      <c r="K7" s="390"/>
      <c r="L7" s="3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6" t="s">
        <v>15</v>
      </c>
      <c r="Y7" s="391">
        <v>504202</v>
      </c>
      <c r="Z7" s="392"/>
      <c r="AA7" s="392"/>
      <c r="AB7" s="393"/>
    </row>
    <row r="8" spans="1:28" ht="20.100000000000001" customHeight="1">
      <c r="A8" s="399" t="s">
        <v>16</v>
      </c>
      <c r="B8" s="399"/>
      <c r="C8" s="399"/>
      <c r="D8" s="399"/>
      <c r="E8" s="399"/>
      <c r="F8" s="400" t="s">
        <v>17</v>
      </c>
      <c r="G8" s="401"/>
      <c r="H8" s="399" t="s">
        <v>18</v>
      </c>
      <c r="I8" s="399"/>
      <c r="J8" s="399"/>
      <c r="K8" s="402"/>
      <c r="L8" s="3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03"/>
      <c r="Z8" s="405"/>
      <c r="AA8" s="405"/>
      <c r="AB8" s="406"/>
    </row>
    <row r="9" spans="1:28" ht="20.100000000000001" customHeight="1">
      <c r="A9" s="388" t="s">
        <v>19</v>
      </c>
      <c r="B9" s="407"/>
      <c r="C9" s="389"/>
      <c r="D9" s="388" t="s">
        <v>20</v>
      </c>
      <c r="E9" s="407"/>
      <c r="F9" s="400" t="s">
        <v>21</v>
      </c>
      <c r="G9" s="401"/>
      <c r="H9" s="399" t="s">
        <v>22</v>
      </c>
      <c r="I9" s="399"/>
      <c r="J9" s="399"/>
      <c r="K9" s="402"/>
      <c r="L9" s="50"/>
      <c r="M9" s="51"/>
      <c r="N9" s="51"/>
      <c r="O9" s="51"/>
      <c r="P9" s="47"/>
      <c r="Q9" s="47"/>
      <c r="R9" s="47"/>
      <c r="S9" s="47"/>
      <c r="T9" s="47"/>
      <c r="U9" s="47"/>
      <c r="V9" s="47"/>
      <c r="W9" s="47"/>
      <c r="X9" s="121" t="s">
        <v>23</v>
      </c>
      <c r="Y9" s="408"/>
      <c r="Z9" s="410"/>
      <c r="AA9" s="410"/>
      <c r="AB9" s="411"/>
    </row>
    <row r="10" spans="1:28" ht="20.100000000000001" customHeight="1">
      <c r="A10" s="400" t="s">
        <v>24</v>
      </c>
      <c r="B10" s="399"/>
      <c r="C10" s="401"/>
      <c r="D10" s="400" t="s">
        <v>25</v>
      </c>
      <c r="E10" s="399"/>
      <c r="F10" s="400" t="s">
        <v>26</v>
      </c>
      <c r="G10" s="401"/>
      <c r="H10" s="399" t="s">
        <v>25</v>
      </c>
      <c r="I10" s="399"/>
      <c r="J10" s="399"/>
      <c r="K10" s="402"/>
      <c r="L10" s="3"/>
      <c r="M10" s="49"/>
      <c r="N10" s="49"/>
      <c r="O10" s="49"/>
      <c r="P10" s="172" t="s">
        <v>7</v>
      </c>
      <c r="Q10" s="101" t="s">
        <v>120</v>
      </c>
      <c r="R10" s="173" t="s">
        <v>8</v>
      </c>
      <c r="S10" s="383" t="s">
        <v>118</v>
      </c>
      <c r="T10" s="383"/>
      <c r="U10" s="105" t="s">
        <v>119</v>
      </c>
      <c r="V10" s="173"/>
      <c r="W10" s="53"/>
      <c r="X10" s="49"/>
      <c r="Y10" s="408"/>
      <c r="Z10" s="410"/>
      <c r="AA10" s="410"/>
      <c r="AB10" s="411"/>
    </row>
    <row r="11" spans="1:28" ht="20.100000000000001" customHeight="1">
      <c r="A11" s="413"/>
      <c r="B11" s="414"/>
      <c r="C11" s="415"/>
      <c r="D11" s="413" t="s">
        <v>27</v>
      </c>
      <c r="E11" s="414"/>
      <c r="F11" s="413"/>
      <c r="G11" s="415"/>
      <c r="H11" s="416" t="s">
        <v>27</v>
      </c>
      <c r="I11" s="416"/>
      <c r="J11" s="416"/>
      <c r="K11" s="417"/>
      <c r="L11" s="3"/>
      <c r="M11" s="49"/>
      <c r="N11" s="49"/>
      <c r="O11" s="49"/>
      <c r="P11" s="53"/>
      <c r="Q11" s="53"/>
      <c r="R11" s="53"/>
      <c r="S11" s="53"/>
      <c r="T11" s="53"/>
      <c r="U11" s="53"/>
      <c r="V11" s="53"/>
      <c r="W11" s="53"/>
      <c r="X11" s="49"/>
      <c r="Y11" s="408"/>
      <c r="Z11" s="410"/>
      <c r="AA11" s="410"/>
      <c r="AB11" s="411"/>
    </row>
    <row r="12" spans="1:28" ht="20.100000000000001" customHeight="1">
      <c r="A12" s="399">
        <v>1</v>
      </c>
      <c r="B12" s="399"/>
      <c r="C12" s="399"/>
      <c r="D12" s="388">
        <v>2</v>
      </c>
      <c r="E12" s="389"/>
      <c r="F12" s="407">
        <v>3</v>
      </c>
      <c r="G12" s="389"/>
      <c r="H12" s="387">
        <v>4</v>
      </c>
      <c r="I12" s="387"/>
      <c r="J12" s="387"/>
      <c r="K12" s="390"/>
      <c r="L12" s="3"/>
      <c r="M12" s="49" t="s">
        <v>28</v>
      </c>
      <c r="N12" s="49"/>
      <c r="O12" s="49"/>
      <c r="P12" s="412" t="s">
        <v>29</v>
      </c>
      <c r="Q12" s="412"/>
      <c r="R12" s="412"/>
      <c r="S12" s="412"/>
      <c r="T12" s="412"/>
      <c r="U12" s="412"/>
      <c r="V12" s="412"/>
      <c r="W12" s="412"/>
      <c r="X12" s="121" t="s">
        <v>30</v>
      </c>
      <c r="Y12" s="408"/>
      <c r="Z12" s="410"/>
      <c r="AA12" s="410"/>
      <c r="AB12" s="411"/>
    </row>
    <row r="13" spans="1:28" ht="20.100000000000001" customHeight="1">
      <c r="A13" s="561"/>
      <c r="B13" s="421"/>
      <c r="C13" s="421"/>
      <c r="D13" s="420"/>
      <c r="E13" s="422"/>
      <c r="F13" s="423"/>
      <c r="G13" s="424"/>
      <c r="H13" s="425">
        <v>2</v>
      </c>
      <c r="I13" s="425"/>
      <c r="J13" s="425"/>
      <c r="K13" s="426"/>
      <c r="L13" s="3"/>
      <c r="M13" s="49"/>
      <c r="N13" s="49"/>
      <c r="O13" s="49"/>
      <c r="P13" s="158"/>
      <c r="Q13" s="158"/>
      <c r="R13" s="158"/>
      <c r="S13" s="158"/>
      <c r="T13" s="158"/>
      <c r="U13" s="158"/>
      <c r="V13" s="158"/>
      <c r="W13" s="158"/>
      <c r="X13" s="49"/>
      <c r="Y13" s="408"/>
      <c r="Z13" s="410"/>
      <c r="AA13" s="410"/>
      <c r="AB13" s="411"/>
    </row>
    <row r="14" spans="1:28" ht="20.100000000000001" customHeight="1">
      <c r="A14" s="449"/>
      <c r="B14" s="428"/>
      <c r="C14" s="428"/>
      <c r="D14" s="427"/>
      <c r="E14" s="429"/>
      <c r="F14" s="430"/>
      <c r="G14" s="431"/>
      <c r="H14" s="430"/>
      <c r="I14" s="430"/>
      <c r="J14" s="430"/>
      <c r="K14" s="450"/>
      <c r="L14" s="3"/>
      <c r="M14" s="49" t="s">
        <v>33</v>
      </c>
      <c r="N14" s="49"/>
      <c r="O14" s="49"/>
      <c r="P14" s="49"/>
      <c r="Q14" s="49"/>
      <c r="R14" s="49"/>
      <c r="S14" s="49"/>
      <c r="T14" s="432"/>
      <c r="U14" s="432"/>
      <c r="V14" s="432"/>
      <c r="W14" s="432"/>
      <c r="X14" s="432"/>
      <c r="Y14" s="408"/>
      <c r="Z14" s="410"/>
      <c r="AA14" s="410"/>
      <c r="AB14" s="411"/>
    </row>
    <row r="15" spans="1:28" ht="20.100000000000001" customHeight="1">
      <c r="A15" s="449"/>
      <c r="B15" s="428"/>
      <c r="C15" s="428"/>
      <c r="D15" s="427"/>
      <c r="E15" s="429"/>
      <c r="F15" s="430"/>
      <c r="G15" s="431"/>
      <c r="H15" s="430"/>
      <c r="I15" s="430"/>
      <c r="J15" s="430"/>
      <c r="K15" s="450"/>
      <c r="L15" s="3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08"/>
      <c r="Z15" s="410"/>
      <c r="AA15" s="410"/>
      <c r="AB15" s="411"/>
    </row>
    <row r="16" spans="1:28" ht="20.100000000000001" customHeight="1">
      <c r="A16" s="455"/>
      <c r="B16" s="456"/>
      <c r="C16" s="456"/>
      <c r="D16" s="457"/>
      <c r="E16" s="458"/>
      <c r="F16" s="459"/>
      <c r="G16" s="460"/>
      <c r="H16" s="459"/>
      <c r="I16" s="459"/>
      <c r="J16" s="459"/>
      <c r="K16" s="461"/>
      <c r="L16" s="3"/>
      <c r="M16" s="49" t="s">
        <v>34</v>
      </c>
      <c r="N16" s="49"/>
      <c r="O16" s="49"/>
      <c r="P16" s="462" t="s">
        <v>35</v>
      </c>
      <c r="Q16" s="462"/>
      <c r="R16" s="462"/>
      <c r="S16" s="462"/>
      <c r="T16" s="462"/>
      <c r="U16" s="462"/>
      <c r="V16" s="462"/>
      <c r="W16" s="462"/>
      <c r="X16" s="462"/>
      <c r="Y16" s="451"/>
      <c r="Z16" s="453"/>
      <c r="AA16" s="453"/>
      <c r="AB16" s="454"/>
    </row>
    <row r="17" spans="1:28" ht="20.100000000000001" customHeight="1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3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3"/>
      <c r="Z17" s="3"/>
      <c r="AA17" s="3"/>
      <c r="AB17" s="3"/>
    </row>
    <row r="18" spans="1:28" ht="20.100000000000001" customHeight="1">
      <c r="A18" s="441" t="s">
        <v>37</v>
      </c>
      <c r="B18" s="441"/>
      <c r="C18" s="441"/>
      <c r="D18" s="441"/>
      <c r="E18" s="441"/>
      <c r="F18" s="12" t="s">
        <v>38</v>
      </c>
      <c r="G18" s="475" t="s">
        <v>39</v>
      </c>
      <c r="H18" s="475"/>
      <c r="I18" s="475"/>
      <c r="J18" s="475"/>
      <c r="K18" s="475"/>
      <c r="L18" s="475"/>
      <c r="M18" s="476" t="s">
        <v>40</v>
      </c>
      <c r="N18" s="476"/>
      <c r="O18" s="476"/>
      <c r="P18" s="476"/>
      <c r="Q18" s="476"/>
      <c r="R18" s="476"/>
      <c r="S18" s="476"/>
      <c r="T18" s="476"/>
      <c r="U18" s="476"/>
      <c r="V18" s="476"/>
      <c r="W18" s="476"/>
      <c r="X18" s="477"/>
      <c r="Y18" s="531" t="s">
        <v>41</v>
      </c>
      <c r="Z18" s="533"/>
      <c r="AA18" s="533"/>
      <c r="AB18" s="534"/>
    </row>
    <row r="19" spans="1:28" ht="20.100000000000001" customHeight="1">
      <c r="A19" s="441" t="s">
        <v>42</v>
      </c>
      <c r="B19" s="441"/>
      <c r="C19" s="441"/>
      <c r="D19" s="441"/>
      <c r="E19" s="12" t="s">
        <v>43</v>
      </c>
      <c r="F19" s="442" t="s">
        <v>44</v>
      </c>
      <c r="G19" s="443" t="s">
        <v>45</v>
      </c>
      <c r="H19" s="444"/>
      <c r="I19" s="444"/>
      <c r="J19" s="445"/>
      <c r="K19" s="446"/>
      <c r="L19" s="14" t="s">
        <v>46</v>
      </c>
      <c r="M19" s="443" t="s">
        <v>47</v>
      </c>
      <c r="N19" s="444"/>
      <c r="O19" s="444"/>
      <c r="P19" s="445"/>
      <c r="Q19" s="445"/>
      <c r="R19" s="445"/>
      <c r="S19" s="446"/>
      <c r="T19" s="443" t="s">
        <v>48</v>
      </c>
      <c r="U19" s="444"/>
      <c r="V19" s="463"/>
      <c r="W19" s="464"/>
      <c r="X19" s="465"/>
      <c r="Y19" s="568"/>
      <c r="Z19" s="536"/>
      <c r="AA19" s="536"/>
      <c r="AB19" s="537"/>
    </row>
    <row r="20" spans="1:28" ht="20.100000000000001" customHeight="1">
      <c r="A20" s="441"/>
      <c r="B20" s="441"/>
      <c r="C20" s="441"/>
      <c r="D20" s="441"/>
      <c r="E20" s="12"/>
      <c r="F20" s="442"/>
      <c r="G20" s="469"/>
      <c r="H20" s="441"/>
      <c r="I20" s="441"/>
      <c r="J20" s="470"/>
      <c r="K20" s="471"/>
      <c r="L20" s="298"/>
      <c r="M20" s="469"/>
      <c r="N20" s="441"/>
      <c r="O20" s="441"/>
      <c r="P20" s="470"/>
      <c r="Q20" s="470"/>
      <c r="R20" s="470"/>
      <c r="S20" s="471"/>
      <c r="T20" s="469"/>
      <c r="U20" s="441"/>
      <c r="V20" s="466"/>
      <c r="W20" s="467"/>
      <c r="X20" s="468"/>
      <c r="Y20" s="478" t="s">
        <v>50</v>
      </c>
      <c r="Z20" s="479"/>
      <c r="AA20" s="479"/>
      <c r="AB20" s="479"/>
    </row>
    <row r="21" spans="1:28" ht="20.100000000000001" customHeight="1">
      <c r="A21" s="480"/>
      <c r="B21" s="481"/>
      <c r="C21" s="481"/>
      <c r="D21" s="482"/>
      <c r="E21" s="123"/>
      <c r="F21" s="344"/>
      <c r="G21" s="489"/>
      <c r="H21" s="490"/>
      <c r="I21" s="491"/>
      <c r="J21" s="491"/>
      <c r="K21" s="492"/>
      <c r="L21" s="513"/>
      <c r="M21" s="514"/>
      <c r="N21" s="491" t="s">
        <v>56</v>
      </c>
      <c r="O21" s="491"/>
      <c r="P21" s="491"/>
      <c r="Q21" s="491" t="s">
        <v>122</v>
      </c>
      <c r="R21" s="498" t="s">
        <v>60</v>
      </c>
      <c r="S21" s="491"/>
      <c r="T21" s="489"/>
      <c r="U21" s="491"/>
      <c r="V21" s="491"/>
      <c r="W21" s="491"/>
      <c r="X21" s="498"/>
      <c r="Y21" s="499" t="s">
        <v>63</v>
      </c>
      <c r="Z21" s="500"/>
      <c r="AA21" s="500"/>
      <c r="AB21" s="501"/>
    </row>
    <row r="22" spans="1:28" ht="20.100000000000001" customHeight="1">
      <c r="A22" s="502"/>
      <c r="B22" s="503"/>
      <c r="C22" s="503"/>
      <c r="D22" s="504"/>
      <c r="E22" s="123"/>
      <c r="F22" s="344"/>
      <c r="G22" s="489"/>
      <c r="H22" s="490"/>
      <c r="I22" s="491"/>
      <c r="J22" s="491"/>
      <c r="K22" s="493"/>
      <c r="L22" s="513"/>
      <c r="M22" s="514"/>
      <c r="N22" s="491"/>
      <c r="O22" s="491"/>
      <c r="P22" s="491"/>
      <c r="Q22" s="491"/>
      <c r="R22" s="498"/>
      <c r="S22" s="491"/>
      <c r="T22" s="489"/>
      <c r="U22" s="491"/>
      <c r="V22" s="491"/>
      <c r="W22" s="491"/>
      <c r="X22" s="498"/>
      <c r="Y22" s="506"/>
      <c r="Z22" s="566" t="s">
        <v>64</v>
      </c>
      <c r="AA22" s="567"/>
      <c r="AB22" s="564" t="s">
        <v>124</v>
      </c>
    </row>
    <row r="23" spans="1:28" ht="69" customHeight="1">
      <c r="A23" s="510"/>
      <c r="B23" s="511"/>
      <c r="C23" s="511"/>
      <c r="D23" s="512"/>
      <c r="E23" s="123"/>
      <c r="F23" s="344"/>
      <c r="G23" s="489"/>
      <c r="H23" s="490"/>
      <c r="I23" s="491"/>
      <c r="J23" s="491"/>
      <c r="K23" s="494"/>
      <c r="L23" s="513"/>
      <c r="M23" s="514"/>
      <c r="N23" s="491"/>
      <c r="O23" s="491"/>
      <c r="P23" s="491"/>
      <c r="Q23" s="491"/>
      <c r="R23" s="498"/>
      <c r="S23" s="491"/>
      <c r="T23" s="489"/>
      <c r="U23" s="491"/>
      <c r="V23" s="491"/>
      <c r="W23" s="491"/>
      <c r="X23" s="498"/>
      <c r="Y23" s="506"/>
      <c r="Z23" s="566"/>
      <c r="AA23" s="567"/>
      <c r="AB23" s="565"/>
    </row>
    <row r="24" spans="1:28" ht="20.100000000000001" customHeight="1">
      <c r="A24" s="521">
        <v>1</v>
      </c>
      <c r="B24" s="521"/>
      <c r="C24" s="521"/>
      <c r="D24" s="521"/>
      <c r="E24" s="345"/>
      <c r="F24" s="346" t="s">
        <v>71</v>
      </c>
      <c r="G24" s="522"/>
      <c r="H24" s="523"/>
      <c r="I24" s="209"/>
      <c r="J24" s="350"/>
      <c r="K24" s="351"/>
      <c r="L24" s="256"/>
      <c r="M24" s="229"/>
      <c r="N24" s="209">
        <v>9</v>
      </c>
      <c r="O24" s="209"/>
      <c r="P24" s="350"/>
      <c r="Q24" s="350">
        <v>12</v>
      </c>
      <c r="R24" s="350">
        <v>13</v>
      </c>
      <c r="S24" s="351">
        <v>14</v>
      </c>
      <c r="T24" s="256"/>
      <c r="U24" s="209"/>
      <c r="V24" s="356">
        <v>17</v>
      </c>
      <c r="W24" s="209">
        <v>18</v>
      </c>
      <c r="X24" s="351">
        <v>19</v>
      </c>
      <c r="Y24" s="356">
        <v>20</v>
      </c>
      <c r="Z24" s="209">
        <v>21</v>
      </c>
      <c r="AA24" s="137">
        <v>22</v>
      </c>
      <c r="AB24" s="357" t="s">
        <v>125</v>
      </c>
    </row>
    <row r="25" spans="1:28" ht="20.100000000000001" customHeight="1">
      <c r="A25" s="524" t="s">
        <v>72</v>
      </c>
      <c r="B25" s="524"/>
      <c r="C25" s="524"/>
      <c r="D25" s="524"/>
      <c r="E25" s="25">
        <f>H13</f>
        <v>2</v>
      </c>
      <c r="F25" s="26" t="s">
        <v>126</v>
      </c>
      <c r="G25" s="518"/>
      <c r="H25" s="519"/>
      <c r="I25" s="74"/>
      <c r="J25" s="114"/>
      <c r="K25" s="115"/>
      <c r="L25" s="34"/>
      <c r="M25" s="36"/>
      <c r="N25" s="74"/>
      <c r="O25" s="74"/>
      <c r="P25" s="114"/>
      <c r="Q25" s="114"/>
      <c r="R25" s="114"/>
      <c r="S25" s="115"/>
      <c r="T25" s="34"/>
      <c r="U25" s="74"/>
      <c r="V25" s="34"/>
      <c r="W25" s="74"/>
      <c r="X25" s="115"/>
      <c r="Y25" s="208"/>
      <c r="Z25" s="209"/>
      <c r="AA25" s="208"/>
      <c r="AB25" s="358"/>
    </row>
    <row r="26" spans="1:28" ht="20.100000000000001" customHeight="1">
      <c r="A26" s="525" t="s">
        <v>74</v>
      </c>
      <c r="B26" s="525"/>
      <c r="C26" s="525"/>
      <c r="D26" s="525"/>
      <c r="E26" s="29"/>
      <c r="F26" s="30" t="s">
        <v>126</v>
      </c>
      <c r="G26" s="526"/>
      <c r="H26" s="527"/>
      <c r="I26" s="352"/>
      <c r="J26" s="353"/>
      <c r="K26" s="354"/>
      <c r="L26" s="355"/>
      <c r="M26" s="347"/>
      <c r="N26" s="352"/>
      <c r="O26" s="352"/>
      <c r="P26" s="353"/>
      <c r="Q26" s="353"/>
      <c r="R26" s="353"/>
      <c r="S26" s="354"/>
      <c r="T26" s="355"/>
      <c r="U26" s="352"/>
      <c r="V26" s="355"/>
      <c r="W26" s="352"/>
      <c r="X26" s="354"/>
      <c r="Y26" s="359"/>
      <c r="Z26" s="360"/>
      <c r="AA26" s="361"/>
      <c r="AB26" s="362"/>
    </row>
    <row r="27" spans="1:28" ht="24.95" customHeight="1">
      <c r="A27" s="515" t="s">
        <v>75</v>
      </c>
      <c r="B27" s="515"/>
      <c r="C27" s="515"/>
      <c r="D27" s="515"/>
      <c r="E27" s="25">
        <f>E25</f>
        <v>2</v>
      </c>
      <c r="F27" s="26" t="s">
        <v>126</v>
      </c>
      <c r="G27" s="516"/>
      <c r="H27" s="517"/>
      <c r="I27" s="75"/>
      <c r="J27" s="112"/>
      <c r="K27" s="113"/>
      <c r="L27" s="78"/>
      <c r="M27" s="313"/>
      <c r="N27" s="75">
        <v>2.1999999999999999E-2</v>
      </c>
      <c r="O27" s="75"/>
      <c r="P27" s="112"/>
      <c r="Q27" s="112"/>
      <c r="R27" s="112"/>
      <c r="S27" s="113"/>
      <c r="T27" s="78"/>
      <c r="U27" s="75"/>
      <c r="V27" s="75"/>
      <c r="W27" s="75"/>
      <c r="X27" s="113"/>
      <c r="Y27" s="135"/>
      <c r="Z27" s="207"/>
      <c r="AA27" s="137">
        <f t="shared" ref="AA27:AA32" si="0">SUM(G27:Z27)</f>
        <v>2.1999999999999999E-2</v>
      </c>
      <c r="AB27" s="139">
        <f t="shared" ref="AB27:AB32" si="1">AA27*E27</f>
        <v>4.3999999999999997E-2</v>
      </c>
    </row>
    <row r="28" spans="1:28" ht="24.95" customHeight="1">
      <c r="A28" s="520" t="s">
        <v>77</v>
      </c>
      <c r="B28" s="520"/>
      <c r="C28" s="520"/>
      <c r="D28" s="520"/>
      <c r="E28" s="25">
        <f>E27</f>
        <v>2</v>
      </c>
      <c r="F28" s="26" t="s">
        <v>126</v>
      </c>
      <c r="G28" s="518"/>
      <c r="H28" s="519"/>
      <c r="I28" s="74"/>
      <c r="J28" s="114"/>
      <c r="K28" s="115"/>
      <c r="L28" s="34"/>
      <c r="M28" s="36"/>
      <c r="N28" s="74">
        <v>1E-3</v>
      </c>
      <c r="O28" s="74"/>
      <c r="P28" s="114"/>
      <c r="Q28" s="114"/>
      <c r="R28" s="114"/>
      <c r="S28" s="115"/>
      <c r="T28" s="34"/>
      <c r="U28" s="74"/>
      <c r="V28" s="74"/>
      <c r="W28" s="74"/>
      <c r="X28" s="115"/>
      <c r="Y28" s="208"/>
      <c r="Z28" s="209"/>
      <c r="AA28" s="137">
        <f t="shared" si="0"/>
        <v>1E-3</v>
      </c>
      <c r="AB28" s="139">
        <f t="shared" si="1"/>
        <v>2E-3</v>
      </c>
    </row>
    <row r="29" spans="1:28" ht="24.95" customHeight="1">
      <c r="A29" s="515" t="s">
        <v>78</v>
      </c>
      <c r="B29" s="515"/>
      <c r="C29" s="515"/>
      <c r="D29" s="515"/>
      <c r="E29" s="25">
        <f t="shared" ref="E29:E41" si="2">E28</f>
        <v>2</v>
      </c>
      <c r="F29" s="26" t="s">
        <v>126</v>
      </c>
      <c r="G29" s="518"/>
      <c r="H29" s="519"/>
      <c r="I29" s="75"/>
      <c r="J29" s="112"/>
      <c r="K29" s="113"/>
      <c r="L29" s="78"/>
      <c r="M29" s="313"/>
      <c r="N29" s="74">
        <v>4.0000000000000001E-3</v>
      </c>
      <c r="O29" s="74"/>
      <c r="P29" s="112"/>
      <c r="Q29" s="112"/>
      <c r="R29" s="112"/>
      <c r="S29" s="113"/>
      <c r="T29" s="78"/>
      <c r="U29" s="75"/>
      <c r="V29" s="74"/>
      <c r="W29" s="75"/>
      <c r="X29" s="113"/>
      <c r="Y29" s="135"/>
      <c r="Z29" s="207"/>
      <c r="AA29" s="137">
        <f t="shared" si="0"/>
        <v>4.0000000000000001E-3</v>
      </c>
      <c r="AB29" s="139">
        <f t="shared" si="1"/>
        <v>8.0000000000000002E-3</v>
      </c>
    </row>
    <row r="30" spans="1:28" ht="24.95" customHeight="1">
      <c r="A30" s="520" t="s">
        <v>81</v>
      </c>
      <c r="B30" s="520"/>
      <c r="C30" s="520"/>
      <c r="D30" s="520"/>
      <c r="E30" s="25">
        <f t="shared" si="2"/>
        <v>2</v>
      </c>
      <c r="F30" s="26" t="s">
        <v>126</v>
      </c>
      <c r="G30" s="518"/>
      <c r="H30" s="519"/>
      <c r="I30" s="74"/>
      <c r="J30" s="114"/>
      <c r="K30" s="115"/>
      <c r="L30" s="34"/>
      <c r="M30" s="36"/>
      <c r="N30" s="74">
        <v>5.0000000000000001E-3</v>
      </c>
      <c r="O30" s="74"/>
      <c r="P30" s="114"/>
      <c r="Q30" s="114"/>
      <c r="R30" s="114"/>
      <c r="S30" s="115"/>
      <c r="T30" s="34"/>
      <c r="U30" s="74"/>
      <c r="V30" s="74"/>
      <c r="W30" s="74"/>
      <c r="X30" s="115"/>
      <c r="Y30" s="208"/>
      <c r="Z30" s="209"/>
      <c r="AA30" s="137">
        <f t="shared" si="0"/>
        <v>5.0000000000000001E-3</v>
      </c>
      <c r="AB30" s="139">
        <f t="shared" si="1"/>
        <v>0.01</v>
      </c>
    </row>
    <row r="31" spans="1:28" ht="24.95" hidden="1" customHeight="1">
      <c r="A31" s="520" t="s">
        <v>83</v>
      </c>
      <c r="B31" s="520"/>
      <c r="C31" s="520"/>
      <c r="D31" s="520"/>
      <c r="E31" s="25">
        <f t="shared" si="2"/>
        <v>2</v>
      </c>
      <c r="F31" s="26" t="s">
        <v>126</v>
      </c>
      <c r="G31" s="518"/>
      <c r="H31" s="519"/>
      <c r="I31" s="74"/>
      <c r="J31" s="114"/>
      <c r="K31" s="115"/>
      <c r="L31" s="34"/>
      <c r="M31" s="36"/>
      <c r="N31" s="74"/>
      <c r="O31" s="74"/>
      <c r="P31" s="114"/>
      <c r="Q31" s="114"/>
      <c r="R31" s="114"/>
      <c r="S31" s="115"/>
      <c r="T31" s="34"/>
      <c r="U31" s="74"/>
      <c r="V31" s="34"/>
      <c r="W31" s="74"/>
      <c r="X31" s="115"/>
      <c r="Y31" s="208"/>
      <c r="Z31" s="209"/>
      <c r="AA31" s="137">
        <f t="shared" si="0"/>
        <v>0</v>
      </c>
      <c r="AB31" s="139">
        <f t="shared" si="1"/>
        <v>0</v>
      </c>
    </row>
    <row r="32" spans="1:28" ht="24.95" customHeight="1">
      <c r="A32" s="550" t="s">
        <v>89</v>
      </c>
      <c r="B32" s="550"/>
      <c r="C32" s="550"/>
      <c r="D32" s="550"/>
      <c r="E32" s="25">
        <f t="shared" si="2"/>
        <v>2</v>
      </c>
      <c r="F32" s="45" t="s">
        <v>126</v>
      </c>
      <c r="G32" s="551"/>
      <c r="H32" s="552"/>
      <c r="I32" s="85"/>
      <c r="J32" s="116"/>
      <c r="K32" s="117"/>
      <c r="L32" s="86"/>
      <c r="M32" s="349"/>
      <c r="N32" s="85"/>
      <c r="O32" s="85"/>
      <c r="P32" s="116"/>
      <c r="Q32" s="116">
        <v>5.0000000000000001E-3</v>
      </c>
      <c r="R32" s="116"/>
      <c r="S32" s="117"/>
      <c r="T32" s="88"/>
      <c r="U32" s="116"/>
      <c r="V32" s="46"/>
      <c r="W32" s="116"/>
      <c r="X32" s="117"/>
      <c r="Y32" s="363"/>
      <c r="Z32" s="325"/>
      <c r="AA32" s="351">
        <f t="shared" si="0"/>
        <v>5.0000000000000001E-3</v>
      </c>
      <c r="AB32" s="364">
        <f t="shared" si="1"/>
        <v>0.01</v>
      </c>
    </row>
    <row r="33" spans="1:28" ht="24.95" customHeight="1">
      <c r="A33" s="520" t="s">
        <v>92</v>
      </c>
      <c r="B33" s="520"/>
      <c r="C33" s="520"/>
      <c r="D33" s="520"/>
      <c r="E33" s="25">
        <f t="shared" si="2"/>
        <v>2</v>
      </c>
      <c r="F33" s="26" t="s">
        <v>126</v>
      </c>
      <c r="G33" s="518"/>
      <c r="H33" s="519"/>
      <c r="I33" s="74"/>
      <c r="J33" s="114"/>
      <c r="K33" s="115"/>
      <c r="L33" s="35"/>
      <c r="M33" s="34"/>
      <c r="N33" s="74"/>
      <c r="O33" s="74"/>
      <c r="P33" s="114"/>
      <c r="Q33" s="114">
        <v>1.4999999999999999E-2</v>
      </c>
      <c r="R33" s="114"/>
      <c r="S33" s="115"/>
      <c r="T33" s="82"/>
      <c r="U33" s="114"/>
      <c r="V33" s="34"/>
      <c r="W33" s="114"/>
      <c r="X33" s="115"/>
      <c r="Y33" s="82"/>
      <c r="Z33" s="209"/>
      <c r="AA33" s="137">
        <f t="shared" ref="AA33:AA41" si="3">SUM(G33:Z33)</f>
        <v>1.4999999999999999E-2</v>
      </c>
      <c r="AB33" s="364">
        <f t="shared" ref="AB33:AB41" si="4">AA33*E33</f>
        <v>0.03</v>
      </c>
    </row>
    <row r="34" spans="1:28" ht="24.95" customHeight="1">
      <c r="A34" s="520" t="s">
        <v>93</v>
      </c>
      <c r="B34" s="520"/>
      <c r="C34" s="520"/>
      <c r="D34" s="520"/>
      <c r="E34" s="25">
        <f t="shared" si="2"/>
        <v>2</v>
      </c>
      <c r="F34" s="26" t="s">
        <v>126</v>
      </c>
      <c r="G34" s="518"/>
      <c r="H34" s="519"/>
      <c r="I34" s="74"/>
      <c r="J34" s="114"/>
      <c r="K34" s="115"/>
      <c r="L34" s="35"/>
      <c r="M34" s="34"/>
      <c r="N34" s="74"/>
      <c r="O34" s="74"/>
      <c r="P34" s="114"/>
      <c r="Q34" s="114">
        <v>1.4999999999999999E-2</v>
      </c>
      <c r="R34" s="114"/>
      <c r="S34" s="115"/>
      <c r="T34" s="82"/>
      <c r="U34" s="114"/>
      <c r="V34" s="34"/>
      <c r="W34" s="114"/>
      <c r="X34" s="115"/>
      <c r="Y34" s="82"/>
      <c r="Z34" s="209"/>
      <c r="AA34" s="137">
        <f t="shared" si="3"/>
        <v>1.4999999999999999E-2</v>
      </c>
      <c r="AB34" s="364">
        <f t="shared" si="4"/>
        <v>0.03</v>
      </c>
    </row>
    <row r="35" spans="1:28" ht="24.95" customHeight="1">
      <c r="A35" s="520" t="s">
        <v>94</v>
      </c>
      <c r="B35" s="520"/>
      <c r="C35" s="520"/>
      <c r="D35" s="520"/>
      <c r="E35" s="25">
        <f t="shared" si="2"/>
        <v>2</v>
      </c>
      <c r="F35" s="26" t="s">
        <v>126</v>
      </c>
      <c r="G35" s="518"/>
      <c r="H35" s="519"/>
      <c r="I35" s="74"/>
      <c r="J35" s="114"/>
      <c r="K35" s="115"/>
      <c r="L35" s="80"/>
      <c r="M35" s="34"/>
      <c r="N35" s="74">
        <v>9.1999999999999998E-2</v>
      </c>
      <c r="O35" s="74"/>
      <c r="P35" s="114"/>
      <c r="Q35" s="114"/>
      <c r="R35" s="114"/>
      <c r="S35" s="115"/>
      <c r="T35" s="82"/>
      <c r="U35" s="114"/>
      <c r="V35" s="34"/>
      <c r="W35" s="74"/>
      <c r="X35" s="115"/>
      <c r="Y35" s="82"/>
      <c r="Z35" s="209"/>
      <c r="AA35" s="137">
        <f t="shared" si="3"/>
        <v>9.1999999999999998E-2</v>
      </c>
      <c r="AB35" s="364">
        <f t="shared" si="4"/>
        <v>0.184</v>
      </c>
    </row>
    <row r="36" spans="1:28" ht="24.95" customHeight="1">
      <c r="A36" s="520" t="s">
        <v>95</v>
      </c>
      <c r="B36" s="520"/>
      <c r="C36" s="520"/>
      <c r="D36" s="520"/>
      <c r="E36" s="25">
        <f t="shared" si="2"/>
        <v>2</v>
      </c>
      <c r="F36" s="26" t="s">
        <v>126</v>
      </c>
      <c r="G36" s="518"/>
      <c r="H36" s="519"/>
      <c r="I36" s="74"/>
      <c r="J36" s="114"/>
      <c r="K36" s="115"/>
      <c r="L36" s="80"/>
      <c r="M36" s="34"/>
      <c r="N36" s="74">
        <v>1.9E-2</v>
      </c>
      <c r="O36" s="74"/>
      <c r="P36" s="114"/>
      <c r="Q36" s="114"/>
      <c r="R36" s="114"/>
      <c r="S36" s="115"/>
      <c r="T36" s="82"/>
      <c r="U36" s="114"/>
      <c r="V36" s="34"/>
      <c r="W36" s="74"/>
      <c r="X36" s="115"/>
      <c r="Y36" s="82"/>
      <c r="Z36" s="209"/>
      <c r="AA36" s="137">
        <f t="shared" si="3"/>
        <v>1.9E-2</v>
      </c>
      <c r="AB36" s="364">
        <f t="shared" si="4"/>
        <v>3.7999999999999999E-2</v>
      </c>
    </row>
    <row r="37" spans="1:28" ht="24.95" customHeight="1">
      <c r="A37" s="520" t="s">
        <v>96</v>
      </c>
      <c r="B37" s="520"/>
      <c r="C37" s="520"/>
      <c r="D37" s="520"/>
      <c r="E37" s="25">
        <f t="shared" si="2"/>
        <v>2</v>
      </c>
      <c r="F37" s="26" t="s">
        <v>126</v>
      </c>
      <c r="G37" s="518"/>
      <c r="H37" s="519"/>
      <c r="I37" s="74"/>
      <c r="J37" s="114"/>
      <c r="K37" s="115"/>
      <c r="L37" s="80"/>
      <c r="M37" s="34"/>
      <c r="N37" s="74">
        <v>7.0000000000000001E-3</v>
      </c>
      <c r="O37" s="74"/>
      <c r="P37" s="114"/>
      <c r="Q37" s="114"/>
      <c r="R37" s="114"/>
      <c r="S37" s="115"/>
      <c r="T37" s="82"/>
      <c r="U37" s="114"/>
      <c r="V37" s="34"/>
      <c r="W37" s="74"/>
      <c r="X37" s="115"/>
      <c r="Y37" s="82"/>
      <c r="Z37" s="209"/>
      <c r="AA37" s="137">
        <f t="shared" si="3"/>
        <v>7.0000000000000001E-3</v>
      </c>
      <c r="AB37" s="364">
        <f t="shared" si="4"/>
        <v>1.4E-2</v>
      </c>
    </row>
    <row r="38" spans="1:28" ht="24.95" customHeight="1">
      <c r="A38" s="520" t="s">
        <v>97</v>
      </c>
      <c r="B38" s="520"/>
      <c r="C38" s="520"/>
      <c r="D38" s="520"/>
      <c r="E38" s="25">
        <f t="shared" si="2"/>
        <v>2</v>
      </c>
      <c r="F38" s="26" t="s">
        <v>126</v>
      </c>
      <c r="G38" s="518"/>
      <c r="H38" s="519"/>
      <c r="I38" s="74"/>
      <c r="J38" s="114"/>
      <c r="K38" s="115"/>
      <c r="L38" s="80"/>
      <c r="M38" s="34"/>
      <c r="N38" s="74">
        <v>8.0000000000000002E-3</v>
      </c>
      <c r="O38" s="74"/>
      <c r="P38" s="114"/>
      <c r="Q38" s="114"/>
      <c r="R38" s="114"/>
      <c r="S38" s="115"/>
      <c r="T38" s="82"/>
      <c r="U38" s="114"/>
      <c r="V38" s="34"/>
      <c r="W38" s="74"/>
      <c r="X38" s="115"/>
      <c r="Y38" s="82"/>
      <c r="Z38" s="209"/>
      <c r="AA38" s="137">
        <f t="shared" si="3"/>
        <v>8.0000000000000002E-3</v>
      </c>
      <c r="AB38" s="364">
        <f t="shared" si="4"/>
        <v>1.6E-2</v>
      </c>
    </row>
    <row r="39" spans="1:28" ht="24.95" customHeight="1">
      <c r="A39" s="520" t="s">
        <v>100</v>
      </c>
      <c r="B39" s="520"/>
      <c r="C39" s="520"/>
      <c r="D39" s="520"/>
      <c r="E39" s="25">
        <f t="shared" si="2"/>
        <v>2</v>
      </c>
      <c r="F39" s="26" t="s">
        <v>126</v>
      </c>
      <c r="G39" s="518"/>
      <c r="H39" s="519"/>
      <c r="I39" s="74"/>
      <c r="J39" s="114"/>
      <c r="K39" s="115"/>
      <c r="L39" s="80"/>
      <c r="M39" s="34"/>
      <c r="N39" s="74">
        <v>1.7999999999999999E-2</v>
      </c>
      <c r="O39" s="74"/>
      <c r="P39" s="114"/>
      <c r="Q39" s="114"/>
      <c r="R39" s="114"/>
      <c r="S39" s="115"/>
      <c r="T39" s="82"/>
      <c r="U39" s="114"/>
      <c r="V39" s="34"/>
      <c r="W39" s="74"/>
      <c r="X39" s="115"/>
      <c r="Y39" s="82"/>
      <c r="Z39" s="209"/>
      <c r="AA39" s="137">
        <f t="shared" si="3"/>
        <v>1.7999999999999999E-2</v>
      </c>
      <c r="AB39" s="364">
        <f t="shared" si="4"/>
        <v>3.5999999999999997E-2</v>
      </c>
    </row>
    <row r="40" spans="1:28" ht="24.95" hidden="1" customHeight="1">
      <c r="A40" s="558" t="s">
        <v>103</v>
      </c>
      <c r="B40" s="520"/>
      <c r="C40" s="520"/>
      <c r="D40" s="520"/>
      <c r="E40" s="25">
        <f t="shared" si="2"/>
        <v>2</v>
      </c>
      <c r="F40" s="37" t="s">
        <v>126</v>
      </c>
      <c r="G40" s="518"/>
      <c r="H40" s="519"/>
      <c r="I40" s="74"/>
      <c r="J40" s="114"/>
      <c r="K40" s="115"/>
      <c r="L40" s="81"/>
      <c r="M40" s="34"/>
      <c r="N40" s="74"/>
      <c r="O40" s="74"/>
      <c r="P40" s="114"/>
      <c r="Q40" s="114"/>
      <c r="R40" s="114"/>
      <c r="S40" s="115">
        <v>0.03</v>
      </c>
      <c r="T40" s="34"/>
      <c r="U40" s="74"/>
      <c r="V40" s="34"/>
      <c r="W40" s="74"/>
      <c r="X40" s="115"/>
      <c r="Y40" s="34"/>
      <c r="Z40" s="209"/>
      <c r="AA40" s="137">
        <f t="shared" si="3"/>
        <v>0.03</v>
      </c>
      <c r="AB40" s="364">
        <f t="shared" si="4"/>
        <v>0.06</v>
      </c>
    </row>
    <row r="41" spans="1:28" ht="24.95" customHeight="1">
      <c r="A41" s="558" t="s">
        <v>60</v>
      </c>
      <c r="B41" s="520"/>
      <c r="C41" s="520"/>
      <c r="D41" s="520"/>
      <c r="E41" s="25">
        <f t="shared" si="2"/>
        <v>2</v>
      </c>
      <c r="F41" s="37" t="s">
        <v>126</v>
      </c>
      <c r="G41" s="518"/>
      <c r="H41" s="519"/>
      <c r="I41" s="74"/>
      <c r="J41" s="114"/>
      <c r="K41" s="115"/>
      <c r="L41" s="81"/>
      <c r="M41" s="34"/>
      <c r="N41" s="74"/>
      <c r="O41" s="74"/>
      <c r="P41" s="114"/>
      <c r="Q41" s="114"/>
      <c r="R41" s="114">
        <v>0.05</v>
      </c>
      <c r="S41" s="115"/>
      <c r="T41" s="34"/>
      <c r="U41" s="74"/>
      <c r="V41" s="34"/>
      <c r="W41" s="74"/>
      <c r="X41" s="114"/>
      <c r="Y41" s="34"/>
      <c r="Z41" s="209"/>
      <c r="AA41" s="350">
        <f t="shared" si="3"/>
        <v>0.05</v>
      </c>
      <c r="AB41" s="358">
        <f t="shared" si="4"/>
        <v>0.1</v>
      </c>
    </row>
    <row r="42" spans="1:28" ht="18" customHeight="1">
      <c r="A42" s="3"/>
      <c r="B42" s="158"/>
      <c r="C42" s="49"/>
      <c r="D42" s="49"/>
      <c r="E42" s="47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spans="1:28" ht="18" customHeight="1">
      <c r="A43" s="53" t="s">
        <v>105</v>
      </c>
      <c r="B43" s="53"/>
      <c r="C43" s="53"/>
      <c r="D43" s="49"/>
      <c r="E43" s="49"/>
      <c r="F43" s="49" t="s">
        <v>106</v>
      </c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spans="1:28" ht="18" customHeight="1">
      <c r="A44" s="310"/>
      <c r="B44" s="53"/>
      <c r="C44" s="53"/>
      <c r="D44" s="49"/>
      <c r="E44" s="49"/>
      <c r="F44" s="3" t="s">
        <v>107</v>
      </c>
      <c r="G44" s="3"/>
      <c r="H44" s="3"/>
      <c r="I44" s="3"/>
      <c r="J44" s="3"/>
      <c r="K44" s="3"/>
      <c r="L44" s="3"/>
      <c r="M44" s="49"/>
      <c r="N44" s="49"/>
      <c r="O44" s="49"/>
      <c r="P44" s="49"/>
      <c r="Q44" s="49"/>
      <c r="R44" s="53" t="s">
        <v>108</v>
      </c>
      <c r="S44" s="53"/>
      <c r="T44" s="156" t="s">
        <v>109</v>
      </c>
      <c r="U44" s="156"/>
      <c r="V44" s="156"/>
      <c r="W44" s="156"/>
      <c r="X44" s="156"/>
      <c r="Y44" s="53" t="s">
        <v>35</v>
      </c>
      <c r="Z44" s="53"/>
      <c r="AA44" s="53"/>
      <c r="AB44" s="49"/>
    </row>
    <row r="45" spans="1:28" ht="18" customHeight="1">
      <c r="A45" s="53" t="s">
        <v>110</v>
      </c>
      <c r="B45" s="53"/>
      <c r="C45" s="53"/>
      <c r="D45" s="49"/>
      <c r="E45" s="49"/>
      <c r="F45" s="49" t="s">
        <v>106</v>
      </c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53"/>
      <c r="S45" s="53"/>
      <c r="T45" s="156"/>
      <c r="U45" s="157" t="s">
        <v>111</v>
      </c>
      <c r="V45" s="157"/>
      <c r="W45" s="156"/>
      <c r="X45" s="156"/>
      <c r="Y45" s="53"/>
      <c r="Z45" s="53"/>
      <c r="AA45" s="53"/>
      <c r="AB45" s="49"/>
    </row>
    <row r="46" spans="1:28" ht="18" customHeight="1">
      <c r="A46" s="53"/>
      <c r="B46" s="53"/>
      <c r="C46" s="53"/>
      <c r="D46" s="49"/>
      <c r="E46" s="49"/>
      <c r="F46" s="3" t="s">
        <v>107</v>
      </c>
      <c r="G46" s="3"/>
      <c r="H46" s="3"/>
      <c r="I46" s="3"/>
      <c r="J46" s="3"/>
      <c r="K46" s="3"/>
      <c r="L46" s="3"/>
      <c r="M46" s="49"/>
      <c r="N46" s="49"/>
      <c r="O46" s="49"/>
      <c r="P46" s="49"/>
      <c r="Q46" s="49"/>
      <c r="R46" s="53" t="s">
        <v>112</v>
      </c>
      <c r="S46" s="53"/>
      <c r="T46" s="156" t="s">
        <v>109</v>
      </c>
      <c r="U46" s="156"/>
      <c r="V46" s="156"/>
      <c r="W46" s="156"/>
      <c r="X46" s="156"/>
      <c r="Y46" s="53" t="s">
        <v>129</v>
      </c>
      <c r="Z46" s="53"/>
      <c r="AA46" s="53"/>
      <c r="AB46" s="49"/>
    </row>
    <row r="47" spans="1:28" ht="18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156"/>
      <c r="S47" s="156"/>
      <c r="T47" s="156"/>
      <c r="U47" s="157" t="s">
        <v>111</v>
      </c>
      <c r="V47" s="156"/>
      <c r="W47" s="156"/>
      <c r="X47" s="156"/>
      <c r="Y47" s="49"/>
      <c r="Z47" s="49"/>
      <c r="AA47" s="49"/>
      <c r="AB47" s="49"/>
    </row>
    <row r="48" spans="1:28" ht="18" customHeight="1"/>
    <row r="53" ht="15.75" customHeight="1"/>
  </sheetData>
  <mergeCells count="135">
    <mergeCell ref="Y9:AB10"/>
    <mergeCell ref="Y11:AB12"/>
    <mergeCell ref="Y13:AB14"/>
    <mergeCell ref="Y15:AB16"/>
    <mergeCell ref="V19:X20"/>
    <mergeCell ref="Y18:AB19"/>
    <mergeCell ref="Z22:AA23"/>
    <mergeCell ref="G21:H23"/>
    <mergeCell ref="A41:D41"/>
    <mergeCell ref="G41:H41"/>
    <mergeCell ref="F19:F20"/>
    <mergeCell ref="I21:I23"/>
    <mergeCell ref="J21:J23"/>
    <mergeCell ref="K21:K23"/>
    <mergeCell ref="L21:L23"/>
    <mergeCell ref="M21:M23"/>
    <mergeCell ref="N21:N23"/>
    <mergeCell ref="A36:D36"/>
    <mergeCell ref="G36:H36"/>
    <mergeCell ref="A37:D37"/>
    <mergeCell ref="G37:H37"/>
    <mergeCell ref="A38:D38"/>
    <mergeCell ref="G38:H38"/>
    <mergeCell ref="A39:D39"/>
    <mergeCell ref="G39:H39"/>
    <mergeCell ref="A40:D40"/>
    <mergeCell ref="G40:H40"/>
    <mergeCell ref="A31:D31"/>
    <mergeCell ref="G31:H31"/>
    <mergeCell ref="A32:D32"/>
    <mergeCell ref="G32:H32"/>
    <mergeCell ref="A33:D33"/>
    <mergeCell ref="G33:H33"/>
    <mergeCell ref="A34:D34"/>
    <mergeCell ref="G34:H34"/>
    <mergeCell ref="A35:D35"/>
    <mergeCell ref="G35:H35"/>
    <mergeCell ref="A26:D26"/>
    <mergeCell ref="G26:H26"/>
    <mergeCell ref="A27:D27"/>
    <mergeCell ref="G27:H27"/>
    <mergeCell ref="A28:D28"/>
    <mergeCell ref="G28:H28"/>
    <mergeCell ref="A29:D29"/>
    <mergeCell ref="G29:H29"/>
    <mergeCell ref="A30:D30"/>
    <mergeCell ref="G30:H30"/>
    <mergeCell ref="Y20:AB20"/>
    <mergeCell ref="A21:D21"/>
    <mergeCell ref="Y21:AB21"/>
    <mergeCell ref="A22:D22"/>
    <mergeCell ref="A23:D23"/>
    <mergeCell ref="A24:D24"/>
    <mergeCell ref="G24:H24"/>
    <mergeCell ref="A25:D25"/>
    <mergeCell ref="G25:H25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X21:X23"/>
    <mergeCell ref="Y22:Y23"/>
    <mergeCell ref="AB22:AB23"/>
    <mergeCell ref="A17:K17"/>
    <mergeCell ref="A18:E18"/>
    <mergeCell ref="G18:L18"/>
    <mergeCell ref="M18:X18"/>
    <mergeCell ref="A19:D19"/>
    <mergeCell ref="G19:K19"/>
    <mergeCell ref="M19:S19"/>
    <mergeCell ref="T19:U19"/>
    <mergeCell ref="A20:D20"/>
    <mergeCell ref="G20:K20"/>
    <mergeCell ref="M20:S20"/>
    <mergeCell ref="T20:U20"/>
    <mergeCell ref="A15:C15"/>
    <mergeCell ref="D15:E15"/>
    <mergeCell ref="F15:G15"/>
    <mergeCell ref="H15:K15"/>
    <mergeCell ref="A16:C16"/>
    <mergeCell ref="D16:E16"/>
    <mergeCell ref="F16:G16"/>
    <mergeCell ref="H16:K16"/>
    <mergeCell ref="P16:X16"/>
    <mergeCell ref="A13:C13"/>
    <mergeCell ref="D13:E13"/>
    <mergeCell ref="F13:G13"/>
    <mergeCell ref="H13:K13"/>
    <mergeCell ref="A14:C14"/>
    <mergeCell ref="D14:E14"/>
    <mergeCell ref="F14:G14"/>
    <mergeCell ref="H14:K14"/>
    <mergeCell ref="T14:X14"/>
    <mergeCell ref="A11:C11"/>
    <mergeCell ref="D11:E11"/>
    <mergeCell ref="F11:G11"/>
    <mergeCell ref="H11:K11"/>
    <mergeCell ref="A12:C12"/>
    <mergeCell ref="D12:E12"/>
    <mergeCell ref="F12:G12"/>
    <mergeCell ref="H12:K12"/>
    <mergeCell ref="P12:W12"/>
    <mergeCell ref="A9:C9"/>
    <mergeCell ref="D9:E9"/>
    <mergeCell ref="F9:G9"/>
    <mergeCell ref="H9:K9"/>
    <mergeCell ref="A10:C10"/>
    <mergeCell ref="D10:E10"/>
    <mergeCell ref="F10:G10"/>
    <mergeCell ref="H10:K10"/>
    <mergeCell ref="S10:T10"/>
    <mergeCell ref="Y6:AB6"/>
    <mergeCell ref="A7:E7"/>
    <mergeCell ref="F7:G7"/>
    <mergeCell ref="H7:K7"/>
    <mergeCell ref="Y7:AB7"/>
    <mergeCell ref="A8:E8"/>
    <mergeCell ref="F8:G8"/>
    <mergeCell ref="H8:K8"/>
    <mergeCell ref="Y8:AB8"/>
    <mergeCell ref="A1:K1"/>
    <mergeCell ref="Y1:AB1"/>
    <mergeCell ref="D2:F2"/>
    <mergeCell ref="G2:K2"/>
    <mergeCell ref="Y2:AB2"/>
    <mergeCell ref="D3:F3"/>
    <mergeCell ref="G3:K3"/>
    <mergeCell ref="Y3:AB3"/>
    <mergeCell ref="D5:E5"/>
    <mergeCell ref="M3:X4"/>
  </mergeCells>
  <pageMargins left="0.30381944444444398" right="0.243055555555556" top="0.75347222222222199" bottom="0.29166666666666702" header="0.3" footer="0.3"/>
  <pageSetup paperSize="9" scale="5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1A6E4-2C72-4273-AECF-EC1D9257FFBE}">
  <sheetPr>
    <tabColor rgb="FFFFCCFF"/>
    <pageSetUpPr fitToPage="1"/>
  </sheetPr>
  <dimension ref="A1:AB71"/>
  <sheetViews>
    <sheetView view="pageBreakPreview" zoomScale="60" zoomScaleNormal="71" zoomScalePageLayoutView="46" workbookViewId="0">
      <selection activeCell="I13" sqref="I13:K13"/>
    </sheetView>
  </sheetViews>
  <sheetFormatPr defaultColWidth="7.7109375" defaultRowHeight="20.100000000000001" customHeight="1"/>
  <cols>
    <col min="1" max="7" width="5.7109375" customWidth="1"/>
    <col min="8" max="9" width="6.7109375" customWidth="1"/>
    <col min="10" max="11" width="12.7109375" customWidth="1"/>
    <col min="12" max="12" width="11.28515625" customWidth="1"/>
    <col min="13" max="13" width="11.85546875" customWidth="1"/>
    <col min="14" max="14" width="11.7109375" customWidth="1"/>
    <col min="15" max="20" width="12.7109375" customWidth="1"/>
    <col min="21" max="28" width="9.7109375" customWidth="1"/>
    <col min="29" max="16384" width="7.7109375" style="49"/>
  </cols>
  <sheetData>
    <row r="1" spans="1:28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94" t="s">
        <v>1</v>
      </c>
      <c r="Y1" s="394"/>
      <c r="Z1" s="394"/>
      <c r="AA1" s="394"/>
      <c r="AB1" s="394"/>
    </row>
    <row r="2" spans="1:28" ht="20.100000000000001" customHeight="1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94" t="s">
        <v>4</v>
      </c>
      <c r="Y2" s="394"/>
      <c r="Z2" s="394"/>
      <c r="AA2" s="394"/>
      <c r="AB2" s="394"/>
    </row>
    <row r="3" spans="1:28" s="332" customFormat="1" ht="20.100000000000001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48"/>
      <c r="M3" s="397" t="s">
        <v>263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8" t="s">
        <v>6</v>
      </c>
      <c r="Y3" s="398"/>
      <c r="Z3" s="398"/>
      <c r="AA3" s="398"/>
      <c r="AB3" s="398"/>
    </row>
    <row r="4" spans="1:28" s="333" customFormat="1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48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48"/>
      <c r="Y4" s="48"/>
      <c r="Z4" s="48"/>
      <c r="AA4" s="48"/>
      <c r="AB4" s="48"/>
    </row>
    <row r="5" spans="1:28" s="8" customFormat="1" ht="20.100000000000001" customHeight="1" thickBot="1">
      <c r="A5" s="173" t="s">
        <v>7</v>
      </c>
      <c r="B5" s="101" t="s">
        <v>281</v>
      </c>
      <c r="C5" s="173" t="s">
        <v>8</v>
      </c>
      <c r="D5" s="383" t="s">
        <v>282</v>
      </c>
      <c r="E5" s="383"/>
      <c r="F5" s="383"/>
      <c r="G5" s="105" t="s">
        <v>130</v>
      </c>
      <c r="H5" s="2"/>
      <c r="I5" s="2"/>
      <c r="J5" s="2"/>
      <c r="K5" s="2"/>
      <c r="L5" s="2"/>
      <c r="X5" s="2"/>
      <c r="Y5" s="2"/>
      <c r="Z5" s="2"/>
      <c r="AA5" s="3"/>
      <c r="AB5" s="3"/>
    </row>
    <row r="6" spans="1:28" ht="20.10000000000000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569" t="s">
        <v>11</v>
      </c>
      <c r="Y6" s="570"/>
      <c r="Z6" s="570"/>
      <c r="AA6" s="570"/>
      <c r="AB6" s="571"/>
    </row>
    <row r="7" spans="1:28" ht="20.100000000000001" customHeight="1" thickBot="1">
      <c r="A7" s="387" t="s">
        <v>12</v>
      </c>
      <c r="B7" s="387"/>
      <c r="C7" s="387"/>
      <c r="D7" s="387"/>
      <c r="E7" s="387"/>
      <c r="F7" s="572"/>
      <c r="G7" s="388" t="s">
        <v>13</v>
      </c>
      <c r="H7" s="389"/>
      <c r="I7" s="573" t="s">
        <v>14</v>
      </c>
      <c r="J7" s="387"/>
      <c r="K7" s="387"/>
      <c r="L7" s="290"/>
      <c r="M7" s="49"/>
      <c r="N7" s="49"/>
      <c r="O7" s="49"/>
      <c r="P7" s="49"/>
      <c r="Q7" s="49"/>
      <c r="R7" s="49"/>
      <c r="S7" s="49"/>
      <c r="T7" s="49"/>
      <c r="U7" s="49"/>
      <c r="V7" s="49"/>
      <c r="W7" s="6" t="s">
        <v>15</v>
      </c>
      <c r="X7" s="391">
        <v>504202</v>
      </c>
      <c r="Y7" s="392"/>
      <c r="Z7" s="392"/>
      <c r="AA7" s="392"/>
      <c r="AB7" s="393"/>
    </row>
    <row r="8" spans="1:28" ht="20.100000000000001" customHeight="1">
      <c r="A8" s="414" t="s">
        <v>16</v>
      </c>
      <c r="B8" s="414"/>
      <c r="C8" s="414"/>
      <c r="D8" s="414"/>
      <c r="E8" s="414"/>
      <c r="F8" s="415"/>
      <c r="G8" s="400" t="s">
        <v>17</v>
      </c>
      <c r="H8" s="401"/>
      <c r="I8" s="400" t="s">
        <v>18</v>
      </c>
      <c r="J8" s="399"/>
      <c r="K8" s="399"/>
      <c r="L8" s="290"/>
      <c r="M8" s="49"/>
      <c r="N8" s="172" t="s">
        <v>7</v>
      </c>
      <c r="O8" s="101" t="s">
        <v>284</v>
      </c>
      <c r="P8" s="173" t="s">
        <v>8</v>
      </c>
      <c r="Q8" s="383" t="s">
        <v>282</v>
      </c>
      <c r="R8" s="383"/>
      <c r="S8" s="105" t="s">
        <v>130</v>
      </c>
      <c r="T8" s="49"/>
      <c r="U8" s="49"/>
      <c r="V8" s="49"/>
      <c r="W8" s="49"/>
      <c r="X8" s="575"/>
      <c r="Y8" s="576"/>
      <c r="Z8" s="576"/>
      <c r="AA8" s="576"/>
      <c r="AB8" s="577"/>
    </row>
    <row r="9" spans="1:28" s="51" customFormat="1" ht="20.100000000000001" customHeight="1">
      <c r="A9" s="388" t="s">
        <v>19</v>
      </c>
      <c r="B9" s="407"/>
      <c r="C9" s="389"/>
      <c r="D9" s="388" t="s">
        <v>20</v>
      </c>
      <c r="E9" s="407"/>
      <c r="F9" s="389"/>
      <c r="G9" s="400" t="s">
        <v>21</v>
      </c>
      <c r="H9" s="401"/>
      <c r="I9" s="400" t="s">
        <v>22</v>
      </c>
      <c r="J9" s="399"/>
      <c r="K9" s="399"/>
      <c r="L9" s="291"/>
      <c r="P9" s="47"/>
      <c r="Q9" s="47"/>
      <c r="R9" s="47"/>
      <c r="S9" s="47"/>
      <c r="T9" s="47"/>
      <c r="U9" s="47"/>
      <c r="V9" s="47"/>
      <c r="W9" s="121" t="s">
        <v>23</v>
      </c>
      <c r="X9" s="578"/>
      <c r="Y9" s="579"/>
      <c r="Z9" s="579"/>
      <c r="AA9" s="579"/>
      <c r="AB9" s="580"/>
    </row>
    <row r="10" spans="1:28" ht="20.100000000000001" customHeight="1">
      <c r="A10" s="400" t="s">
        <v>24</v>
      </c>
      <c r="B10" s="399"/>
      <c r="C10" s="401"/>
      <c r="D10" s="400" t="s">
        <v>25</v>
      </c>
      <c r="E10" s="399"/>
      <c r="F10" s="401"/>
      <c r="G10" s="400" t="s">
        <v>26</v>
      </c>
      <c r="H10" s="401"/>
      <c r="I10" s="400" t="s">
        <v>25</v>
      </c>
      <c r="J10" s="399"/>
      <c r="K10" s="399"/>
      <c r="L10" s="290"/>
      <c r="M10" s="49"/>
      <c r="N10" s="49"/>
      <c r="O10" s="49"/>
      <c r="P10" s="53"/>
      <c r="Q10" s="53"/>
      <c r="R10" s="304"/>
      <c r="S10" s="412"/>
      <c r="T10" s="412"/>
      <c r="U10" s="106"/>
      <c r="V10" s="53"/>
      <c r="W10" s="49"/>
      <c r="X10" s="581"/>
      <c r="Y10" s="582"/>
      <c r="Z10" s="582"/>
      <c r="AA10" s="582"/>
      <c r="AB10" s="583"/>
    </row>
    <row r="11" spans="1:28" ht="20.100000000000001" customHeight="1">
      <c r="A11" s="413"/>
      <c r="B11" s="414"/>
      <c r="C11" s="415"/>
      <c r="D11" s="413" t="s">
        <v>27</v>
      </c>
      <c r="E11" s="414"/>
      <c r="F11" s="415"/>
      <c r="G11" s="413"/>
      <c r="H11" s="415"/>
      <c r="I11" s="588" t="s">
        <v>27</v>
      </c>
      <c r="J11" s="416"/>
      <c r="K11" s="416"/>
      <c r="L11" s="290"/>
      <c r="M11" s="49"/>
      <c r="N11" s="49"/>
      <c r="O11" s="49"/>
      <c r="P11" s="53"/>
      <c r="Q11" s="53"/>
      <c r="R11" s="53"/>
      <c r="S11" s="53"/>
      <c r="T11" s="53"/>
      <c r="U11" s="53"/>
      <c r="V11" s="53"/>
      <c r="W11" s="49"/>
      <c r="X11" s="578"/>
      <c r="Y11" s="579"/>
      <c r="Z11" s="579"/>
      <c r="AA11" s="579"/>
      <c r="AB11" s="580"/>
    </row>
    <row r="12" spans="1:28" ht="20.100000000000001" customHeight="1" thickBot="1">
      <c r="A12" s="392">
        <v>1</v>
      </c>
      <c r="B12" s="392"/>
      <c r="C12" s="584"/>
      <c r="D12" s="585">
        <v>2</v>
      </c>
      <c r="E12" s="392"/>
      <c r="F12" s="584"/>
      <c r="G12" s="585">
        <v>3</v>
      </c>
      <c r="H12" s="584"/>
      <c r="I12" s="586">
        <v>4</v>
      </c>
      <c r="J12" s="587"/>
      <c r="K12" s="587"/>
      <c r="L12" s="290"/>
      <c r="M12" s="49" t="s">
        <v>28</v>
      </c>
      <c r="N12" s="49"/>
      <c r="O12" s="49"/>
      <c r="P12" s="412" t="s">
        <v>29</v>
      </c>
      <c r="Q12" s="412"/>
      <c r="R12" s="412"/>
      <c r="S12" s="412"/>
      <c r="T12" s="412"/>
      <c r="U12" s="412"/>
      <c r="V12" s="412"/>
      <c r="W12" s="121" t="s">
        <v>30</v>
      </c>
      <c r="X12" s="581"/>
      <c r="Y12" s="582"/>
      <c r="Z12" s="582"/>
      <c r="AA12" s="582"/>
      <c r="AB12" s="583"/>
    </row>
    <row r="13" spans="1:28" ht="20.100000000000001" customHeight="1" thickBot="1">
      <c r="A13" s="418" t="s">
        <v>131</v>
      </c>
      <c r="B13" s="419"/>
      <c r="C13" s="589"/>
      <c r="D13" s="420"/>
      <c r="E13" s="421"/>
      <c r="F13" s="422"/>
      <c r="G13" s="590"/>
      <c r="H13" s="424"/>
      <c r="I13" s="591">
        <v>19</v>
      </c>
      <c r="J13" s="425"/>
      <c r="K13" s="425"/>
      <c r="L13" s="293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578"/>
      <c r="Y13" s="579"/>
      <c r="Z13" s="579"/>
      <c r="AA13" s="579"/>
      <c r="AB13" s="580"/>
    </row>
    <row r="14" spans="1:28" ht="20.100000000000001" customHeight="1">
      <c r="A14" s="592" t="s">
        <v>49</v>
      </c>
      <c r="B14" s="593"/>
      <c r="C14" s="594"/>
      <c r="D14" s="427"/>
      <c r="E14" s="428"/>
      <c r="F14" s="429"/>
      <c r="G14" s="595"/>
      <c r="H14" s="431"/>
      <c r="I14" s="591">
        <v>3</v>
      </c>
      <c r="J14" s="425"/>
      <c r="K14" s="425"/>
      <c r="L14" s="293"/>
      <c r="M14" s="49" t="s">
        <v>33</v>
      </c>
      <c r="N14" s="49"/>
      <c r="O14" s="49"/>
      <c r="P14" s="49"/>
      <c r="Q14" s="49"/>
      <c r="R14" s="49"/>
      <c r="S14" s="432"/>
      <c r="T14" s="432"/>
      <c r="U14" s="432"/>
      <c r="V14" s="432"/>
      <c r="W14" s="596"/>
      <c r="X14" s="581"/>
      <c r="Y14" s="582"/>
      <c r="Z14" s="582"/>
      <c r="AA14" s="582"/>
      <c r="AB14" s="583"/>
    </row>
    <row r="15" spans="1:28" ht="20.100000000000001" customHeight="1">
      <c r="A15" s="449"/>
      <c r="B15" s="428"/>
      <c r="C15" s="429"/>
      <c r="D15" s="427"/>
      <c r="E15" s="428"/>
      <c r="F15" s="429"/>
      <c r="G15" s="595"/>
      <c r="H15" s="431"/>
      <c r="I15" s="595"/>
      <c r="J15" s="430"/>
      <c r="K15" s="430"/>
      <c r="L15" s="293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578"/>
      <c r="Y15" s="579"/>
      <c r="Z15" s="579"/>
      <c r="AA15" s="579"/>
      <c r="AB15" s="580"/>
    </row>
    <row r="16" spans="1:28" ht="20.100000000000001" customHeight="1" thickBot="1">
      <c r="A16" s="455"/>
      <c r="B16" s="456"/>
      <c r="C16" s="458"/>
      <c r="D16" s="457"/>
      <c r="E16" s="456"/>
      <c r="F16" s="458"/>
      <c r="G16" s="600"/>
      <c r="H16" s="460"/>
      <c r="I16" s="600"/>
      <c r="J16" s="459"/>
      <c r="K16" s="459"/>
      <c r="L16" s="293"/>
      <c r="M16" s="49" t="s">
        <v>34</v>
      </c>
      <c r="N16" s="49"/>
      <c r="O16" s="49"/>
      <c r="P16" s="412" t="s">
        <v>35</v>
      </c>
      <c r="Q16" s="412"/>
      <c r="R16" s="412"/>
      <c r="S16" s="412"/>
      <c r="T16" s="412"/>
      <c r="U16" s="412"/>
      <c r="V16" s="412"/>
      <c r="W16" s="601"/>
      <c r="X16" s="597"/>
      <c r="Y16" s="598"/>
      <c r="Z16" s="598"/>
      <c r="AA16" s="598"/>
      <c r="AB16" s="599"/>
    </row>
    <row r="17" spans="1:28" ht="20.100000000000001" customHeight="1" thickBot="1">
      <c r="A17" s="607" t="s">
        <v>36</v>
      </c>
      <c r="B17" s="607"/>
      <c r="C17" s="607"/>
      <c r="D17" s="607"/>
      <c r="E17" s="607"/>
      <c r="F17" s="607"/>
      <c r="G17" s="607"/>
      <c r="H17" s="607"/>
      <c r="I17" s="607"/>
      <c r="J17" s="607"/>
      <c r="K17" s="607"/>
      <c r="L17" s="294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3"/>
      <c r="Y17" s="3"/>
      <c r="Z17" s="3"/>
      <c r="AA17" s="3"/>
      <c r="AB17" s="3"/>
    </row>
    <row r="18" spans="1:28" s="334" customFormat="1" ht="20.100000000000001" customHeight="1" thickBot="1">
      <c r="A18" s="470" t="s">
        <v>37</v>
      </c>
      <c r="B18" s="605"/>
      <c r="C18" s="605"/>
      <c r="D18" s="605"/>
      <c r="E18" s="605"/>
      <c r="F18" s="543"/>
      <c r="G18" s="12" t="s">
        <v>38</v>
      </c>
      <c r="H18" s="608" t="s">
        <v>39</v>
      </c>
      <c r="I18" s="609"/>
      <c r="J18" s="609"/>
      <c r="K18" s="609"/>
      <c r="L18" s="609"/>
      <c r="M18" s="610" t="s">
        <v>40</v>
      </c>
      <c r="N18" s="611"/>
      <c r="O18" s="611"/>
      <c r="P18" s="611"/>
      <c r="Q18" s="611"/>
      <c r="R18" s="611"/>
      <c r="S18" s="611"/>
      <c r="T18" s="611"/>
      <c r="U18" s="611"/>
      <c r="V18" s="611"/>
      <c r="W18" s="612"/>
      <c r="X18" s="613" t="s">
        <v>41</v>
      </c>
      <c r="Y18" s="614"/>
      <c r="Z18" s="614"/>
      <c r="AA18" s="614"/>
      <c r="AB18" s="615"/>
    </row>
    <row r="19" spans="1:28" s="334" customFormat="1" ht="20.100000000000001" customHeight="1" thickBot="1">
      <c r="A19" s="470" t="s">
        <v>42</v>
      </c>
      <c r="B19" s="605"/>
      <c r="C19" s="605"/>
      <c r="D19" s="543"/>
      <c r="E19" s="61"/>
      <c r="F19" s="12" t="s">
        <v>43</v>
      </c>
      <c r="G19" s="619" t="s">
        <v>44</v>
      </c>
      <c r="H19" s="447" t="s">
        <v>45</v>
      </c>
      <c r="I19" s="606"/>
      <c r="J19" s="606"/>
      <c r="K19" s="606"/>
      <c r="L19" s="57" t="s">
        <v>46</v>
      </c>
      <c r="M19" s="606" t="s">
        <v>47</v>
      </c>
      <c r="N19" s="606"/>
      <c r="O19" s="606"/>
      <c r="P19" s="606"/>
      <c r="Q19" s="606"/>
      <c r="R19" s="448"/>
      <c r="S19" s="447" t="s">
        <v>48</v>
      </c>
      <c r="T19" s="606"/>
      <c r="U19" s="433" t="s">
        <v>49</v>
      </c>
      <c r="V19" s="435"/>
      <c r="W19" s="436"/>
      <c r="X19" s="616"/>
      <c r="Y19" s="617"/>
      <c r="Z19" s="617"/>
      <c r="AA19" s="617"/>
      <c r="AB19" s="618"/>
    </row>
    <row r="20" spans="1:28" s="334" customFormat="1" ht="20.100000000000001" customHeight="1">
      <c r="A20" s="470"/>
      <c r="B20" s="605"/>
      <c r="C20" s="605"/>
      <c r="D20" s="543"/>
      <c r="E20" s="61"/>
      <c r="F20" s="12"/>
      <c r="G20" s="620"/>
      <c r="H20" s="472"/>
      <c r="I20" s="605"/>
      <c r="J20" s="605"/>
      <c r="K20" s="605"/>
      <c r="L20" s="337"/>
      <c r="M20" s="605"/>
      <c r="N20" s="605"/>
      <c r="O20" s="605"/>
      <c r="P20" s="605"/>
      <c r="Q20" s="605"/>
      <c r="R20" s="473"/>
      <c r="S20" s="472"/>
      <c r="T20" s="605"/>
      <c r="U20" s="602"/>
      <c r="V20" s="603"/>
      <c r="W20" s="604"/>
      <c r="X20" s="447" t="s">
        <v>50</v>
      </c>
      <c r="Y20" s="606"/>
      <c r="Z20" s="606"/>
      <c r="AA20" s="606"/>
      <c r="AB20" s="448"/>
    </row>
    <row r="21" spans="1:28" s="334" customFormat="1" ht="20.100000000000001" customHeight="1" thickBot="1">
      <c r="A21" s="470"/>
      <c r="B21" s="605"/>
      <c r="C21" s="605"/>
      <c r="D21" s="543"/>
      <c r="E21" s="61"/>
      <c r="F21" s="12"/>
      <c r="G21" s="95"/>
      <c r="H21" s="627" t="s">
        <v>132</v>
      </c>
      <c r="I21" s="628"/>
      <c r="J21" s="539" t="s">
        <v>133</v>
      </c>
      <c r="K21" s="621" t="s">
        <v>134</v>
      </c>
      <c r="L21" s="633" t="s">
        <v>54</v>
      </c>
      <c r="M21" s="628" t="s">
        <v>135</v>
      </c>
      <c r="N21" s="539" t="s">
        <v>136</v>
      </c>
      <c r="O21" s="539" t="s">
        <v>137</v>
      </c>
      <c r="P21" s="539" t="s">
        <v>138</v>
      </c>
      <c r="Q21" s="621" t="s">
        <v>60</v>
      </c>
      <c r="R21" s="621"/>
      <c r="S21" s="624" t="s">
        <v>154</v>
      </c>
      <c r="T21" s="539" t="s">
        <v>140</v>
      </c>
      <c r="U21" s="539" t="s">
        <v>136</v>
      </c>
      <c r="V21" s="539" t="str">
        <f>P21</f>
        <v>Компот из свежих яблок</v>
      </c>
      <c r="W21" s="491" t="s">
        <v>60</v>
      </c>
      <c r="X21" s="499" t="s">
        <v>63</v>
      </c>
      <c r="Y21" s="499"/>
      <c r="Z21" s="500"/>
      <c r="AA21" s="500"/>
      <c r="AB21" s="501"/>
    </row>
    <row r="22" spans="1:28" s="334" customFormat="1" ht="30.75" customHeight="1">
      <c r="A22" s="470"/>
      <c r="B22" s="605"/>
      <c r="C22" s="605"/>
      <c r="D22" s="543"/>
      <c r="E22" s="61"/>
      <c r="F22" s="12"/>
      <c r="G22" s="95"/>
      <c r="H22" s="629"/>
      <c r="I22" s="630"/>
      <c r="J22" s="540"/>
      <c r="K22" s="622"/>
      <c r="L22" s="633"/>
      <c r="M22" s="630"/>
      <c r="N22" s="540"/>
      <c r="O22" s="540"/>
      <c r="P22" s="540"/>
      <c r="Q22" s="622"/>
      <c r="R22" s="622"/>
      <c r="S22" s="625"/>
      <c r="T22" s="540"/>
      <c r="U22" s="540"/>
      <c r="V22" s="540"/>
      <c r="W22" s="491"/>
      <c r="X22" s="505" t="s">
        <v>64</v>
      </c>
      <c r="Y22" s="506"/>
      <c r="Z22" s="507" t="s">
        <v>65</v>
      </c>
      <c r="AA22" s="508"/>
      <c r="AB22" s="509" t="s">
        <v>66</v>
      </c>
    </row>
    <row r="23" spans="1:28" s="334" customFormat="1" ht="78" customHeight="1">
      <c r="A23" s="470"/>
      <c r="B23" s="605"/>
      <c r="C23" s="605"/>
      <c r="D23" s="543"/>
      <c r="E23" s="342" t="s">
        <v>32</v>
      </c>
      <c r="F23" s="342" t="s">
        <v>31</v>
      </c>
      <c r="G23" s="95"/>
      <c r="H23" s="631"/>
      <c r="I23" s="632"/>
      <c r="J23" s="541"/>
      <c r="K23" s="623"/>
      <c r="L23" s="633"/>
      <c r="M23" s="632"/>
      <c r="N23" s="541"/>
      <c r="O23" s="541"/>
      <c r="P23" s="541"/>
      <c r="Q23" s="623"/>
      <c r="R23" s="623"/>
      <c r="S23" s="626"/>
      <c r="T23" s="541"/>
      <c r="U23" s="541"/>
      <c r="V23" s="541"/>
      <c r="W23" s="491"/>
      <c r="X23" s="124" t="s">
        <v>67</v>
      </c>
      <c r="Y23" s="124" t="s">
        <v>68</v>
      </c>
      <c r="Z23" s="124" t="s">
        <v>69</v>
      </c>
      <c r="AA23" s="124" t="s">
        <v>70</v>
      </c>
      <c r="AB23" s="508"/>
    </row>
    <row r="24" spans="1:28" s="335" customFormat="1" ht="20.100000000000001" customHeight="1">
      <c r="A24" s="637">
        <v>1</v>
      </c>
      <c r="B24" s="638"/>
      <c r="C24" s="638"/>
      <c r="D24" s="639"/>
      <c r="E24" s="279"/>
      <c r="F24" s="22"/>
      <c r="G24" s="23" t="s">
        <v>71</v>
      </c>
      <c r="H24" s="640">
        <v>3</v>
      </c>
      <c r="I24" s="641"/>
      <c r="J24" s="62">
        <v>4</v>
      </c>
      <c r="K24" s="107">
        <v>5</v>
      </c>
      <c r="L24" s="338">
        <v>6</v>
      </c>
      <c r="M24" s="63">
        <v>7</v>
      </c>
      <c r="N24" s="62">
        <v>8</v>
      </c>
      <c r="O24" s="62">
        <v>9</v>
      </c>
      <c r="P24" s="62">
        <v>10</v>
      </c>
      <c r="Q24" s="107">
        <v>11</v>
      </c>
      <c r="R24" s="108">
        <v>12</v>
      </c>
      <c r="S24" s="65">
        <v>13</v>
      </c>
      <c r="T24" s="62">
        <v>14</v>
      </c>
      <c r="U24" s="24">
        <v>15</v>
      </c>
      <c r="V24" s="62">
        <v>16</v>
      </c>
      <c r="W24" s="108">
        <v>17</v>
      </c>
      <c r="X24" s="24">
        <v>18</v>
      </c>
      <c r="Y24" s="62">
        <v>19</v>
      </c>
      <c r="Z24" s="62">
        <v>20</v>
      </c>
      <c r="AA24" s="62">
        <v>21</v>
      </c>
      <c r="AB24" s="62">
        <v>22</v>
      </c>
    </row>
    <row r="25" spans="1:28" s="51" customFormat="1" ht="20.100000000000001" customHeight="1">
      <c r="A25" s="642" t="s">
        <v>72</v>
      </c>
      <c r="B25" s="643"/>
      <c r="C25" s="643"/>
      <c r="D25" s="644"/>
      <c r="E25" s="25">
        <f>I14</f>
        <v>3</v>
      </c>
      <c r="F25" s="25">
        <f>I13</f>
        <v>19</v>
      </c>
      <c r="G25" s="26" t="s">
        <v>126</v>
      </c>
      <c r="H25" s="645"/>
      <c r="I25" s="646"/>
      <c r="J25" s="66"/>
      <c r="K25" s="96"/>
      <c r="L25" s="68"/>
      <c r="M25" s="67"/>
      <c r="N25" s="66"/>
      <c r="O25" s="66"/>
      <c r="P25" s="66"/>
      <c r="Q25" s="96"/>
      <c r="R25" s="109"/>
      <c r="S25" s="27"/>
      <c r="T25" s="66"/>
      <c r="U25" s="27"/>
      <c r="V25" s="66"/>
      <c r="W25" s="109"/>
      <c r="X25" s="146"/>
      <c r="Y25" s="126"/>
      <c r="Z25" s="306"/>
      <c r="AA25" s="125"/>
      <c r="AB25" s="129"/>
    </row>
    <row r="26" spans="1:28" s="51" customFormat="1" ht="19.5" customHeight="1" thickBot="1">
      <c r="A26" s="647" t="s">
        <v>74</v>
      </c>
      <c r="B26" s="648"/>
      <c r="C26" s="648"/>
      <c r="D26" s="649"/>
      <c r="E26" s="285"/>
      <c r="F26" s="29"/>
      <c r="G26" s="30" t="s">
        <v>126</v>
      </c>
      <c r="H26" s="650"/>
      <c r="I26" s="651"/>
      <c r="J26" s="70"/>
      <c r="K26" s="110"/>
      <c r="L26" s="72"/>
      <c r="M26" s="71"/>
      <c r="N26" s="70"/>
      <c r="O26" s="70"/>
      <c r="P26" s="70"/>
      <c r="Q26" s="110"/>
      <c r="R26" s="111"/>
      <c r="S26" s="31"/>
      <c r="T26" s="70"/>
      <c r="U26" s="31"/>
      <c r="V26" s="70"/>
      <c r="W26" s="111"/>
      <c r="X26" s="307"/>
      <c r="Y26" s="131"/>
      <c r="Z26" s="132"/>
      <c r="AA26" s="133"/>
      <c r="AB26" s="134"/>
    </row>
    <row r="27" spans="1:28" s="51" customFormat="1" ht="24.95" customHeight="1" thickTop="1">
      <c r="A27" s="634" t="s">
        <v>75</v>
      </c>
      <c r="B27" s="635"/>
      <c r="C27" s="635"/>
      <c r="D27" s="636"/>
      <c r="E27" s="343">
        <f>E25</f>
        <v>3</v>
      </c>
      <c r="F27" s="25">
        <f>F25</f>
        <v>19</v>
      </c>
      <c r="G27" s="280" t="s">
        <v>126</v>
      </c>
      <c r="H27" s="518"/>
      <c r="I27" s="519"/>
      <c r="J27" s="74"/>
      <c r="K27" s="114"/>
      <c r="L27" s="81"/>
      <c r="M27" s="80"/>
      <c r="N27" s="74"/>
      <c r="O27" s="74">
        <v>8.6999999999999994E-2</v>
      </c>
      <c r="P27" s="74"/>
      <c r="Q27" s="114"/>
      <c r="R27" s="115"/>
      <c r="S27" s="34"/>
      <c r="T27" s="74"/>
      <c r="U27" s="74"/>
      <c r="V27" s="74"/>
      <c r="W27" s="115"/>
      <c r="X27" s="34">
        <f t="shared" ref="X27:X40" si="0">SUM(H27:T27)</f>
        <v>8.6999999999999994E-2</v>
      </c>
      <c r="Y27" s="148">
        <f>AB27-AA27</f>
        <v>1.4</v>
      </c>
      <c r="Z27" s="137">
        <f>SUM(U27:W27)</f>
        <v>0</v>
      </c>
      <c r="AA27" s="138">
        <f t="shared" ref="AA27:AA40" si="1">Z27*E27</f>
        <v>0</v>
      </c>
      <c r="AB27" s="139">
        <v>1.4</v>
      </c>
    </row>
    <row r="28" spans="1:28" s="51" customFormat="1" ht="24.95" customHeight="1">
      <c r="A28" s="634" t="s">
        <v>77</v>
      </c>
      <c r="B28" s="635"/>
      <c r="C28" s="635"/>
      <c r="D28" s="636"/>
      <c r="E28" s="343">
        <f>E25</f>
        <v>3</v>
      </c>
      <c r="F28" s="25">
        <f>F27</f>
        <v>19</v>
      </c>
      <c r="G28" s="280" t="s">
        <v>126</v>
      </c>
      <c r="H28" s="518">
        <v>1E-3</v>
      </c>
      <c r="I28" s="519"/>
      <c r="J28" s="74"/>
      <c r="K28" s="114"/>
      <c r="L28" s="81"/>
      <c r="M28" s="80"/>
      <c r="N28" s="74">
        <v>1E-3</v>
      </c>
      <c r="O28" s="74">
        <v>1E-3</v>
      </c>
      <c r="P28" s="74"/>
      <c r="Q28" s="114"/>
      <c r="R28" s="115"/>
      <c r="S28" s="34">
        <v>1E-3</v>
      </c>
      <c r="T28" s="74"/>
      <c r="U28" s="74">
        <v>1E-3</v>
      </c>
      <c r="V28" s="74"/>
      <c r="W28" s="115"/>
      <c r="X28" s="34">
        <f t="shared" si="0"/>
        <v>4.0000000000000001E-3</v>
      </c>
      <c r="Y28" s="148">
        <f t="shared" ref="Y28:Y40" si="2">AB28-AA28</f>
        <v>0.14699999999999999</v>
      </c>
      <c r="Z28" s="137">
        <f t="shared" ref="Z28:Z38" si="3">SUM(U28:W28)</f>
        <v>1E-3</v>
      </c>
      <c r="AA28" s="138">
        <f t="shared" si="1"/>
        <v>3.0000000000000001E-3</v>
      </c>
      <c r="AB28" s="139">
        <v>0.15</v>
      </c>
    </row>
    <row r="29" spans="1:28" s="51" customFormat="1" ht="24.95" customHeight="1">
      <c r="A29" s="634" t="s">
        <v>141</v>
      </c>
      <c r="B29" s="635"/>
      <c r="C29" s="635"/>
      <c r="D29" s="636"/>
      <c r="E29" s="343">
        <f t="shared" ref="E29:F40" si="4">E27</f>
        <v>3</v>
      </c>
      <c r="F29" s="25">
        <f t="shared" si="4"/>
        <v>19</v>
      </c>
      <c r="G29" s="280" t="s">
        <v>126</v>
      </c>
      <c r="H29" s="518">
        <v>5.0000000000000001E-3</v>
      </c>
      <c r="I29" s="519"/>
      <c r="J29" s="75"/>
      <c r="K29" s="112"/>
      <c r="L29" s="77"/>
      <c r="M29" s="80"/>
      <c r="N29" s="75">
        <v>4.0000000000000001E-3</v>
      </c>
      <c r="O29" s="75"/>
      <c r="P29" s="75"/>
      <c r="Q29" s="112"/>
      <c r="R29" s="113"/>
      <c r="S29" s="78">
        <v>1.0999999999999999E-2</v>
      </c>
      <c r="T29" s="75"/>
      <c r="U29" s="75">
        <v>4.0000000000000001E-3</v>
      </c>
      <c r="V29" s="75"/>
      <c r="W29" s="113"/>
      <c r="X29" s="34">
        <f t="shared" si="0"/>
        <v>0.02</v>
      </c>
      <c r="Y29" s="148">
        <f t="shared" si="2"/>
        <v>0.35799999999999998</v>
      </c>
      <c r="Z29" s="137">
        <f t="shared" si="3"/>
        <v>4.0000000000000001E-3</v>
      </c>
      <c r="AA29" s="138">
        <f t="shared" si="1"/>
        <v>1.2E-2</v>
      </c>
      <c r="AB29" s="139">
        <v>0.37</v>
      </c>
    </row>
    <row r="30" spans="1:28" s="51" customFormat="1" ht="24.95" customHeight="1">
      <c r="A30" s="634" t="s">
        <v>79</v>
      </c>
      <c r="B30" s="635"/>
      <c r="C30" s="635"/>
      <c r="D30" s="636"/>
      <c r="E30" s="343">
        <f t="shared" si="4"/>
        <v>3</v>
      </c>
      <c r="F30" s="25">
        <f t="shared" si="4"/>
        <v>19</v>
      </c>
      <c r="G30" s="280" t="s">
        <v>126</v>
      </c>
      <c r="H30" s="518"/>
      <c r="I30" s="519"/>
      <c r="J30" s="74"/>
      <c r="K30" s="114"/>
      <c r="L30" s="81"/>
      <c r="M30" s="80">
        <v>4.0000000000000001E-3</v>
      </c>
      <c r="N30" s="74"/>
      <c r="O30" s="74">
        <v>6.0000000000000001E-3</v>
      </c>
      <c r="P30" s="74"/>
      <c r="Q30" s="114"/>
      <c r="R30" s="115"/>
      <c r="S30" s="34"/>
      <c r="T30" s="74"/>
      <c r="U30" s="74"/>
      <c r="V30" s="74"/>
      <c r="W30" s="115"/>
      <c r="X30" s="34">
        <f t="shared" si="0"/>
        <v>0.01</v>
      </c>
      <c r="Y30" s="148">
        <f t="shared" si="2"/>
        <v>0.2</v>
      </c>
      <c r="Z30" s="137">
        <f t="shared" si="3"/>
        <v>0</v>
      </c>
      <c r="AA30" s="138">
        <f t="shared" si="1"/>
        <v>0</v>
      </c>
      <c r="AB30" s="139">
        <v>0.2</v>
      </c>
    </row>
    <row r="31" spans="1:28" s="51" customFormat="1" ht="24.95" customHeight="1">
      <c r="A31" s="634" t="s">
        <v>80</v>
      </c>
      <c r="B31" s="635"/>
      <c r="C31" s="635"/>
      <c r="D31" s="636"/>
      <c r="E31" s="343">
        <f t="shared" si="4"/>
        <v>3</v>
      </c>
      <c r="F31" s="25">
        <f t="shared" si="4"/>
        <v>19</v>
      </c>
      <c r="G31" s="280" t="s">
        <v>126</v>
      </c>
      <c r="H31" s="518">
        <v>0.10199999999999999</v>
      </c>
      <c r="I31" s="519"/>
      <c r="J31" s="74"/>
      <c r="K31" s="114">
        <v>0.13</v>
      </c>
      <c r="L31" s="81"/>
      <c r="M31" s="80"/>
      <c r="N31" s="74"/>
      <c r="O31" s="74"/>
      <c r="P31" s="74"/>
      <c r="Q31" s="114"/>
      <c r="R31" s="115"/>
      <c r="S31" s="34">
        <v>5.7000000000000002E-2</v>
      </c>
      <c r="T31" s="74">
        <v>0.2</v>
      </c>
      <c r="U31" s="74"/>
      <c r="V31" s="74"/>
      <c r="W31" s="115"/>
      <c r="X31" s="34">
        <f t="shared" si="0"/>
        <v>0.48899999999999999</v>
      </c>
      <c r="Y31" s="148">
        <f t="shared" si="2"/>
        <v>7</v>
      </c>
      <c r="Z31" s="137">
        <f t="shared" si="3"/>
        <v>0</v>
      </c>
      <c r="AA31" s="138">
        <f t="shared" si="1"/>
        <v>0</v>
      </c>
      <c r="AB31" s="139">
        <v>7</v>
      </c>
    </row>
    <row r="32" spans="1:28" s="51" customFormat="1" ht="24.95" customHeight="1">
      <c r="A32" s="634" t="s">
        <v>81</v>
      </c>
      <c r="B32" s="635"/>
      <c r="C32" s="635"/>
      <c r="D32" s="636"/>
      <c r="E32" s="343">
        <f t="shared" si="4"/>
        <v>3</v>
      </c>
      <c r="F32" s="25">
        <f t="shared" si="4"/>
        <v>19</v>
      </c>
      <c r="G32" s="280" t="s">
        <v>126</v>
      </c>
      <c r="H32" s="518"/>
      <c r="I32" s="519"/>
      <c r="J32" s="74"/>
      <c r="K32" s="114"/>
      <c r="L32" s="81"/>
      <c r="M32" s="80"/>
      <c r="N32" s="74">
        <v>0.02</v>
      </c>
      <c r="O32" s="74"/>
      <c r="P32" s="74"/>
      <c r="Q32" s="114"/>
      <c r="R32" s="115"/>
      <c r="S32" s="34"/>
      <c r="T32" s="74"/>
      <c r="U32" s="74">
        <v>0.02</v>
      </c>
      <c r="V32" s="74"/>
      <c r="W32" s="115"/>
      <c r="X32" s="34">
        <f t="shared" si="0"/>
        <v>0.02</v>
      </c>
      <c r="Y32" s="148">
        <f t="shared" si="2"/>
        <v>0.19</v>
      </c>
      <c r="Z32" s="137">
        <f t="shared" si="3"/>
        <v>0.02</v>
      </c>
      <c r="AA32" s="138">
        <f t="shared" si="1"/>
        <v>0.06</v>
      </c>
      <c r="AB32" s="139">
        <v>0.25</v>
      </c>
    </row>
    <row r="33" spans="1:28" s="51" customFormat="1" ht="24.95" customHeight="1">
      <c r="A33" s="634" t="s">
        <v>142</v>
      </c>
      <c r="B33" s="635"/>
      <c r="C33" s="635"/>
      <c r="D33" s="636"/>
      <c r="E33" s="343">
        <f>E31</f>
        <v>3</v>
      </c>
      <c r="F33" s="25">
        <f>F30</f>
        <v>19</v>
      </c>
      <c r="G33" s="280" t="s">
        <v>126</v>
      </c>
      <c r="H33" s="518"/>
      <c r="I33" s="519"/>
      <c r="J33" s="74">
        <v>1.4999999999999999E-2</v>
      </c>
      <c r="K33" s="114"/>
      <c r="L33" s="81"/>
      <c r="M33" s="80"/>
      <c r="N33" s="74"/>
      <c r="O33" s="74"/>
      <c r="P33" s="74"/>
      <c r="Q33" s="114"/>
      <c r="R33" s="115"/>
      <c r="S33" s="34"/>
      <c r="T33" s="74"/>
      <c r="U33" s="74"/>
      <c r="V33" s="74"/>
      <c r="W33" s="115"/>
      <c r="X33" s="34">
        <f t="shared" si="0"/>
        <v>1.4999999999999999E-2</v>
      </c>
      <c r="Y33" s="148">
        <f t="shared" si="2"/>
        <v>0.21</v>
      </c>
      <c r="Z33" s="137">
        <f t="shared" si="3"/>
        <v>0</v>
      </c>
      <c r="AA33" s="138">
        <f t="shared" si="1"/>
        <v>0</v>
      </c>
      <c r="AB33" s="139">
        <v>0.21</v>
      </c>
    </row>
    <row r="34" spans="1:28" s="51" customFormat="1" ht="24.95" customHeight="1">
      <c r="A34" s="634" t="s">
        <v>82</v>
      </c>
      <c r="B34" s="635"/>
      <c r="C34" s="635"/>
      <c r="D34" s="636"/>
      <c r="E34" s="343">
        <f>E32</f>
        <v>3</v>
      </c>
      <c r="F34" s="25">
        <f>F31</f>
        <v>19</v>
      </c>
      <c r="G34" s="280" t="s">
        <v>126</v>
      </c>
      <c r="H34" s="518"/>
      <c r="I34" s="519"/>
      <c r="J34" s="74"/>
      <c r="K34" s="114"/>
      <c r="L34" s="81"/>
      <c r="M34" s="80"/>
      <c r="N34" s="74"/>
      <c r="O34" s="74"/>
      <c r="P34" s="74"/>
      <c r="Q34" s="114"/>
      <c r="R34" s="115"/>
      <c r="S34" s="34">
        <v>0.10100000000000001</v>
      </c>
      <c r="T34" s="74"/>
      <c r="U34" s="74"/>
      <c r="V34" s="74"/>
      <c r="W34" s="115"/>
      <c r="X34" s="34">
        <f t="shared" si="0"/>
        <v>0.10100000000000001</v>
      </c>
      <c r="Y34" s="148">
        <f t="shared" si="2"/>
        <v>19</v>
      </c>
      <c r="Z34" s="137">
        <f t="shared" si="3"/>
        <v>0</v>
      </c>
      <c r="AA34" s="138">
        <f t="shared" si="1"/>
        <v>0</v>
      </c>
      <c r="AB34" s="139">
        <v>19</v>
      </c>
    </row>
    <row r="35" spans="1:28" s="51" customFormat="1" ht="24.95" hidden="1" customHeight="1">
      <c r="A35" s="634" t="s">
        <v>143</v>
      </c>
      <c r="B35" s="635"/>
      <c r="C35" s="635"/>
      <c r="D35" s="636"/>
      <c r="E35" s="343">
        <f t="shared" si="4"/>
        <v>3</v>
      </c>
      <c r="F35" s="25">
        <f>F32</f>
        <v>19</v>
      </c>
      <c r="G35" s="280" t="s">
        <v>126</v>
      </c>
      <c r="H35" s="518"/>
      <c r="I35" s="519"/>
      <c r="J35" s="74"/>
      <c r="K35" s="114"/>
      <c r="L35" s="81"/>
      <c r="M35" s="80"/>
      <c r="N35" s="74"/>
      <c r="O35" s="74"/>
      <c r="P35" s="74"/>
      <c r="Q35" s="114"/>
      <c r="R35" s="115"/>
      <c r="S35" s="34"/>
      <c r="T35" s="74"/>
      <c r="U35" s="74"/>
      <c r="V35" s="74"/>
      <c r="W35" s="115"/>
      <c r="X35" s="34">
        <f t="shared" si="0"/>
        <v>0</v>
      </c>
      <c r="Y35" s="148">
        <f t="shared" ca="1" si="2"/>
        <v>1.4</v>
      </c>
      <c r="Z35" s="137">
        <f t="shared" si="3"/>
        <v>0</v>
      </c>
      <c r="AA35" s="138">
        <f t="shared" si="1"/>
        <v>0</v>
      </c>
      <c r="AB35" s="139">
        <f t="shared" ref="AB35:AB37" ca="1" si="5">AA35+Y35</f>
        <v>0</v>
      </c>
    </row>
    <row r="36" spans="1:28" s="51" customFormat="1" ht="24.95" hidden="1" customHeight="1">
      <c r="A36" s="634" t="s">
        <v>85</v>
      </c>
      <c r="B36" s="635"/>
      <c r="C36" s="635"/>
      <c r="D36" s="636"/>
      <c r="E36" s="343">
        <f t="shared" si="4"/>
        <v>3</v>
      </c>
      <c r="F36" s="25">
        <f>F25</f>
        <v>19</v>
      </c>
      <c r="G36" s="280" t="s">
        <v>126</v>
      </c>
      <c r="H36" s="518"/>
      <c r="I36" s="519"/>
      <c r="J36" s="74"/>
      <c r="K36" s="114"/>
      <c r="L36" s="81"/>
      <c r="M36" s="80"/>
      <c r="N36" s="74"/>
      <c r="O36" s="74"/>
      <c r="P36" s="74"/>
      <c r="Q36" s="114"/>
      <c r="R36" s="115"/>
      <c r="S36" s="34"/>
      <c r="T36" s="74"/>
      <c r="U36" s="74"/>
      <c r="V36" s="74"/>
      <c r="W36" s="115"/>
      <c r="X36" s="34">
        <f t="shared" si="0"/>
        <v>0</v>
      </c>
      <c r="Y36" s="148">
        <f t="shared" ca="1" si="2"/>
        <v>1.4</v>
      </c>
      <c r="Z36" s="137">
        <f t="shared" si="3"/>
        <v>0</v>
      </c>
      <c r="AA36" s="138">
        <f t="shared" si="1"/>
        <v>0</v>
      </c>
      <c r="AB36" s="139">
        <f t="shared" ca="1" si="5"/>
        <v>0</v>
      </c>
    </row>
    <row r="37" spans="1:28" s="51" customFormat="1" ht="24.95" hidden="1" customHeight="1">
      <c r="A37" s="634" t="s">
        <v>86</v>
      </c>
      <c r="B37" s="635"/>
      <c r="C37" s="635"/>
      <c r="D37" s="636"/>
      <c r="E37" s="343">
        <f t="shared" si="4"/>
        <v>3</v>
      </c>
      <c r="F37" s="25">
        <f>F33</f>
        <v>19</v>
      </c>
      <c r="G37" s="280" t="s">
        <v>126</v>
      </c>
      <c r="H37" s="518"/>
      <c r="I37" s="519"/>
      <c r="J37" s="74"/>
      <c r="K37" s="114"/>
      <c r="L37" s="81"/>
      <c r="M37" s="80"/>
      <c r="N37" s="74"/>
      <c r="O37" s="74"/>
      <c r="P37" s="74"/>
      <c r="Q37" s="114"/>
      <c r="R37" s="115"/>
      <c r="S37" s="34"/>
      <c r="T37" s="74"/>
      <c r="U37" s="74"/>
      <c r="V37" s="74"/>
      <c r="W37" s="115"/>
      <c r="X37" s="34">
        <f t="shared" si="0"/>
        <v>0</v>
      </c>
      <c r="Y37" s="148">
        <f t="shared" ca="1" si="2"/>
        <v>1.4</v>
      </c>
      <c r="Z37" s="137">
        <f t="shared" si="3"/>
        <v>0</v>
      </c>
      <c r="AA37" s="138">
        <f t="shared" si="1"/>
        <v>0</v>
      </c>
      <c r="AB37" s="139">
        <f t="shared" ca="1" si="5"/>
        <v>0</v>
      </c>
    </row>
    <row r="38" spans="1:28" s="51" customFormat="1" ht="24.95" customHeight="1">
      <c r="A38" s="634" t="s">
        <v>144</v>
      </c>
      <c r="B38" s="635"/>
      <c r="C38" s="635"/>
      <c r="D38" s="636"/>
      <c r="E38" s="343">
        <f>E32</f>
        <v>3</v>
      </c>
      <c r="F38" s="25">
        <f>F31</f>
        <v>19</v>
      </c>
      <c r="G38" s="280" t="s">
        <v>126</v>
      </c>
      <c r="H38" s="518">
        <v>1.4999999999999999E-2</v>
      </c>
      <c r="I38" s="519"/>
      <c r="J38" s="74"/>
      <c r="K38" s="114"/>
      <c r="L38" s="81"/>
      <c r="M38" s="80"/>
      <c r="N38" s="74"/>
      <c r="O38" s="74"/>
      <c r="P38" s="74"/>
      <c r="Q38" s="114"/>
      <c r="R38" s="115"/>
      <c r="S38" s="34"/>
      <c r="T38" s="74"/>
      <c r="U38" s="74"/>
      <c r="V38" s="74"/>
      <c r="W38" s="115"/>
      <c r="X38" s="34">
        <f t="shared" si="0"/>
        <v>1.4999999999999999E-2</v>
      </c>
      <c r="Y38" s="148">
        <f t="shared" si="2"/>
        <v>0.28000000000000003</v>
      </c>
      <c r="Z38" s="137">
        <f t="shared" si="3"/>
        <v>0</v>
      </c>
      <c r="AA38" s="138">
        <f t="shared" si="1"/>
        <v>0</v>
      </c>
      <c r="AB38" s="139">
        <v>0.28000000000000003</v>
      </c>
    </row>
    <row r="39" spans="1:28" s="51" customFormat="1" ht="24.95" customHeight="1">
      <c r="A39" s="634" t="s">
        <v>145</v>
      </c>
      <c r="B39" s="635"/>
      <c r="C39" s="635"/>
      <c r="D39" s="636"/>
      <c r="E39" s="343">
        <f>E33</f>
        <v>3</v>
      </c>
      <c r="F39" s="25">
        <f>F33</f>
        <v>19</v>
      </c>
      <c r="G39" s="280" t="s">
        <v>126</v>
      </c>
      <c r="H39" s="518">
        <v>1.4999999999999999E-2</v>
      </c>
      <c r="I39" s="519"/>
      <c r="J39" s="74"/>
      <c r="K39" s="114"/>
      <c r="L39" s="81"/>
      <c r="M39" s="80"/>
      <c r="N39" s="74"/>
      <c r="O39" s="74"/>
      <c r="P39" s="74"/>
      <c r="Q39" s="114"/>
      <c r="R39" s="115"/>
      <c r="S39" s="34"/>
      <c r="T39" s="74"/>
      <c r="U39" s="74"/>
      <c r="V39" s="74"/>
      <c r="W39" s="115"/>
      <c r="X39" s="34">
        <f t="shared" si="0"/>
        <v>1.4999999999999999E-2</v>
      </c>
      <c r="Y39" s="148">
        <f t="shared" si="2"/>
        <v>0.25</v>
      </c>
      <c r="Z39" s="137">
        <f>SUM(U39:W39)</f>
        <v>0</v>
      </c>
      <c r="AA39" s="138">
        <f t="shared" si="1"/>
        <v>0</v>
      </c>
      <c r="AB39" s="139">
        <v>0.25</v>
      </c>
    </row>
    <row r="40" spans="1:28" s="51" customFormat="1" ht="24.95" customHeight="1" thickBot="1">
      <c r="A40" s="652" t="s">
        <v>146</v>
      </c>
      <c r="B40" s="653"/>
      <c r="C40" s="653"/>
      <c r="D40" s="654"/>
      <c r="E40" s="343">
        <f t="shared" si="4"/>
        <v>3</v>
      </c>
      <c r="F40" s="179">
        <f t="shared" si="4"/>
        <v>19</v>
      </c>
      <c r="G40" s="336" t="s">
        <v>126</v>
      </c>
      <c r="H40" s="529"/>
      <c r="I40" s="530"/>
      <c r="J40" s="89"/>
      <c r="K40" s="118">
        <v>0.01</v>
      </c>
      <c r="L40" s="91"/>
      <c r="M40" s="90"/>
      <c r="N40" s="89">
        <v>1.4999999999999999E-2</v>
      </c>
      <c r="O40" s="89"/>
      <c r="P40" s="89"/>
      <c r="Q40" s="118"/>
      <c r="R40" s="119"/>
      <c r="S40" s="38"/>
      <c r="T40" s="89"/>
      <c r="U40" s="89">
        <v>1.4999999999999999E-2</v>
      </c>
      <c r="V40" s="89"/>
      <c r="W40" s="119"/>
      <c r="X40" s="34">
        <f t="shared" si="0"/>
        <v>2.5000000000000001E-2</v>
      </c>
      <c r="Y40" s="148">
        <f t="shared" si="2"/>
        <v>0.255</v>
      </c>
      <c r="Z40" s="137">
        <f t="shared" ref="Z40" si="6">SUM(U40:W40)</f>
        <v>1.4999999999999999E-2</v>
      </c>
      <c r="AA40" s="138">
        <f t="shared" si="1"/>
        <v>4.4999999999999998E-2</v>
      </c>
      <c r="AB40" s="139">
        <v>0.3</v>
      </c>
    </row>
    <row r="41" spans="1:28" s="51" customFormat="1" ht="20.100000000000001" customHeight="1" thickBot="1">
      <c r="A41" s="39"/>
      <c r="B41" s="39"/>
      <c r="C41" s="39"/>
      <c r="D41" s="39"/>
      <c r="E41" s="39"/>
      <c r="F41" s="40"/>
      <c r="G41" s="40"/>
      <c r="H41" s="41"/>
      <c r="I41" s="41"/>
      <c r="J41" s="41"/>
      <c r="K41" s="41"/>
      <c r="L41" s="93"/>
      <c r="M41" s="94"/>
      <c r="N41" s="94"/>
      <c r="O41" s="94"/>
      <c r="P41" s="41"/>
      <c r="Q41" s="41"/>
      <c r="R41" s="93"/>
      <c r="S41" s="93"/>
      <c r="T41" s="93"/>
      <c r="U41" s="93"/>
      <c r="V41" s="94"/>
      <c r="W41" s="93"/>
      <c r="X41" s="93"/>
      <c r="Y41" s="144"/>
      <c r="Z41" s="144"/>
      <c r="AA41" s="145"/>
      <c r="AB41" s="144"/>
    </row>
    <row r="42" spans="1:28" s="51" customFormat="1" ht="20.100000000000001" customHeight="1" thickBot="1">
      <c r="A42" s="470" t="s">
        <v>37</v>
      </c>
      <c r="B42" s="605"/>
      <c r="C42" s="605"/>
      <c r="D42" s="605"/>
      <c r="E42" s="605"/>
      <c r="F42" s="543"/>
      <c r="G42" s="12" t="s">
        <v>38</v>
      </c>
      <c r="H42" s="608" t="s">
        <v>39</v>
      </c>
      <c r="I42" s="609"/>
      <c r="J42" s="609"/>
      <c r="K42" s="609"/>
      <c r="L42" s="609"/>
      <c r="M42" s="610" t="s">
        <v>40</v>
      </c>
      <c r="N42" s="611"/>
      <c r="O42" s="611"/>
      <c r="P42" s="611"/>
      <c r="Q42" s="611"/>
      <c r="R42" s="611"/>
      <c r="S42" s="611"/>
      <c r="T42" s="611"/>
      <c r="U42" s="611"/>
      <c r="V42" s="611"/>
      <c r="W42" s="612"/>
      <c r="X42" s="613" t="s">
        <v>41</v>
      </c>
      <c r="Y42" s="614"/>
      <c r="Z42" s="614"/>
      <c r="AA42" s="614"/>
      <c r="AB42" s="615"/>
    </row>
    <row r="43" spans="1:28" ht="20.100000000000001" customHeight="1" thickBot="1">
      <c r="A43" s="470" t="s">
        <v>42</v>
      </c>
      <c r="B43" s="605"/>
      <c r="C43" s="605"/>
      <c r="D43" s="543"/>
      <c r="E43" s="61"/>
      <c r="F43" s="12" t="s">
        <v>43</v>
      </c>
      <c r="G43" s="619" t="s">
        <v>44</v>
      </c>
      <c r="H43" s="447" t="s">
        <v>45</v>
      </c>
      <c r="I43" s="606"/>
      <c r="J43" s="606"/>
      <c r="K43" s="606"/>
      <c r="L43" s="176" t="s">
        <v>46</v>
      </c>
      <c r="M43" s="447" t="s">
        <v>47</v>
      </c>
      <c r="N43" s="606"/>
      <c r="O43" s="606"/>
      <c r="P43" s="606"/>
      <c r="Q43" s="606"/>
      <c r="R43" s="448"/>
      <c r="S43" s="447" t="s">
        <v>48</v>
      </c>
      <c r="T43" s="606"/>
      <c r="U43" s="433" t="s">
        <v>49</v>
      </c>
      <c r="V43" s="435"/>
      <c r="W43" s="436"/>
      <c r="X43" s="616"/>
      <c r="Y43" s="617"/>
      <c r="Z43" s="617"/>
      <c r="AA43" s="617"/>
      <c r="AB43" s="618"/>
    </row>
    <row r="44" spans="1:28" ht="20.100000000000001" customHeight="1">
      <c r="A44" s="470"/>
      <c r="B44" s="605"/>
      <c r="C44" s="605"/>
      <c r="D44" s="543"/>
      <c r="E44" s="61"/>
      <c r="F44" s="12"/>
      <c r="G44" s="620"/>
      <c r="H44" s="472"/>
      <c r="I44" s="605"/>
      <c r="J44" s="605"/>
      <c r="K44" s="605"/>
      <c r="L44" s="297"/>
      <c r="M44" s="472"/>
      <c r="N44" s="605"/>
      <c r="O44" s="605"/>
      <c r="P44" s="605"/>
      <c r="Q44" s="605"/>
      <c r="R44" s="473"/>
      <c r="S44" s="472"/>
      <c r="T44" s="605"/>
      <c r="U44" s="602"/>
      <c r="V44" s="603"/>
      <c r="W44" s="604"/>
      <c r="X44" s="447" t="s">
        <v>50</v>
      </c>
      <c r="Y44" s="606"/>
      <c r="Z44" s="606"/>
      <c r="AA44" s="606"/>
      <c r="AB44" s="538"/>
    </row>
    <row r="45" spans="1:28" ht="20.100000000000001" customHeight="1" thickBot="1">
      <c r="A45" s="470"/>
      <c r="B45" s="605"/>
      <c r="C45" s="605"/>
      <c r="D45" s="543"/>
      <c r="E45" s="61"/>
      <c r="F45" s="12"/>
      <c r="G45" s="95"/>
      <c r="H45" s="627" t="str">
        <f>H21</f>
        <v xml:space="preserve">Каша молочная ассорти </v>
      </c>
      <c r="I45" s="628"/>
      <c r="J45" s="539" t="s">
        <v>147</v>
      </c>
      <c r="K45" s="621" t="str">
        <f>K21</f>
        <v>Какао с молоком</v>
      </c>
      <c r="L45" s="633" t="str">
        <f>L21</f>
        <v>Фрукт</v>
      </c>
      <c r="M45" s="628" t="s">
        <v>148</v>
      </c>
      <c r="N45" s="539" t="s">
        <v>136</v>
      </c>
      <c r="O45" s="539" t="s">
        <v>137</v>
      </c>
      <c r="P45" s="539" t="str">
        <f t="shared" ref="P45:U45" si="7">P21</f>
        <v>Компот из свежих яблок</v>
      </c>
      <c r="Q45" s="539" t="str">
        <f t="shared" si="7"/>
        <v>Хлеб ржаной</v>
      </c>
      <c r="R45" s="539">
        <f t="shared" si="7"/>
        <v>0</v>
      </c>
      <c r="S45" s="624" t="str">
        <f t="shared" si="7"/>
        <v>Омлет натуральный</v>
      </c>
      <c r="T45" s="624" t="str">
        <f t="shared" si="7"/>
        <v>Молоко</v>
      </c>
      <c r="U45" s="489" t="str">
        <f t="shared" si="7"/>
        <v>Суп гороховый с гренками</v>
      </c>
      <c r="V45" s="489" t="str">
        <f>P45</f>
        <v>Компот из свежих яблок</v>
      </c>
      <c r="W45" s="489" t="str">
        <f>W21</f>
        <v>Хлеб ржаной</v>
      </c>
      <c r="X45" s="655" t="s">
        <v>63</v>
      </c>
      <c r="Y45" s="656"/>
      <c r="Z45" s="656"/>
      <c r="AA45" s="656"/>
      <c r="AB45" s="657"/>
    </row>
    <row r="46" spans="1:28" ht="34.5" customHeight="1">
      <c r="A46" s="470"/>
      <c r="B46" s="605"/>
      <c r="C46" s="605"/>
      <c r="D46" s="543"/>
      <c r="E46" s="61"/>
      <c r="F46" s="12"/>
      <c r="G46" s="95"/>
      <c r="H46" s="629"/>
      <c r="I46" s="630"/>
      <c r="J46" s="540"/>
      <c r="K46" s="622"/>
      <c r="L46" s="633"/>
      <c r="M46" s="630"/>
      <c r="N46" s="540"/>
      <c r="O46" s="540"/>
      <c r="P46" s="540"/>
      <c r="Q46" s="540"/>
      <c r="R46" s="540"/>
      <c r="S46" s="625"/>
      <c r="T46" s="625"/>
      <c r="U46" s="489"/>
      <c r="V46" s="489"/>
      <c r="W46" s="489"/>
      <c r="X46" s="505" t="s">
        <v>64</v>
      </c>
      <c r="Y46" s="506"/>
      <c r="Z46" s="507" t="s">
        <v>65</v>
      </c>
      <c r="AA46" s="508"/>
      <c r="AB46" s="509" t="s">
        <v>66</v>
      </c>
    </row>
    <row r="47" spans="1:28" ht="78" customHeight="1">
      <c r="A47" s="470"/>
      <c r="B47" s="605"/>
      <c r="C47" s="605"/>
      <c r="D47" s="543"/>
      <c r="E47" s="342" t="s">
        <v>32</v>
      </c>
      <c r="F47" s="342" t="s">
        <v>31</v>
      </c>
      <c r="G47" s="95"/>
      <c r="H47" s="631"/>
      <c r="I47" s="632"/>
      <c r="J47" s="541"/>
      <c r="K47" s="623"/>
      <c r="L47" s="633"/>
      <c r="M47" s="632"/>
      <c r="N47" s="541"/>
      <c r="O47" s="541"/>
      <c r="P47" s="541"/>
      <c r="Q47" s="541"/>
      <c r="R47" s="541"/>
      <c r="S47" s="626"/>
      <c r="T47" s="626"/>
      <c r="U47" s="489"/>
      <c r="V47" s="489"/>
      <c r="W47" s="489"/>
      <c r="X47" s="124" t="s">
        <v>67</v>
      </c>
      <c r="Y47" s="124" t="s">
        <v>68</v>
      </c>
      <c r="Z47" s="124" t="s">
        <v>69</v>
      </c>
      <c r="AA47" s="124" t="s">
        <v>70</v>
      </c>
      <c r="AB47" s="508"/>
    </row>
    <row r="48" spans="1:28" ht="20.100000000000001" customHeight="1">
      <c r="A48" s="637">
        <v>1</v>
      </c>
      <c r="B48" s="638"/>
      <c r="C48" s="638"/>
      <c r="D48" s="639"/>
      <c r="E48" s="279"/>
      <c r="F48" s="22"/>
      <c r="G48" s="23" t="s">
        <v>71</v>
      </c>
      <c r="H48" s="640">
        <v>3</v>
      </c>
      <c r="I48" s="641"/>
      <c r="J48" s="62">
        <v>4</v>
      </c>
      <c r="K48" s="107">
        <v>5</v>
      </c>
      <c r="L48" s="338">
        <v>6</v>
      </c>
      <c r="M48" s="63">
        <v>7</v>
      </c>
      <c r="N48" s="62">
        <v>8</v>
      </c>
      <c r="O48" s="62">
        <v>9</v>
      </c>
      <c r="P48" s="62">
        <v>10</v>
      </c>
      <c r="Q48" s="107">
        <v>11</v>
      </c>
      <c r="R48" s="108">
        <v>12</v>
      </c>
      <c r="S48" s="65">
        <v>13</v>
      </c>
      <c r="T48" s="62">
        <v>14</v>
      </c>
      <c r="U48" s="24">
        <v>15</v>
      </c>
      <c r="V48" s="62">
        <v>16</v>
      </c>
      <c r="W48" s="108">
        <v>17</v>
      </c>
      <c r="X48" s="24">
        <v>18</v>
      </c>
      <c r="Y48" s="62">
        <v>19</v>
      </c>
      <c r="Z48" s="62">
        <v>20</v>
      </c>
      <c r="AA48" s="62">
        <v>21</v>
      </c>
      <c r="AB48" s="62">
        <v>22</v>
      </c>
    </row>
    <row r="49" spans="1:28" ht="20.100000000000001" customHeight="1">
      <c r="A49" s="642" t="s">
        <v>72</v>
      </c>
      <c r="B49" s="643"/>
      <c r="C49" s="643"/>
      <c r="D49" s="644"/>
      <c r="E49" s="25">
        <f>I14</f>
        <v>3</v>
      </c>
      <c r="F49" s="25">
        <f>I13</f>
        <v>19</v>
      </c>
      <c r="G49" s="26" t="s">
        <v>126</v>
      </c>
      <c r="H49" s="645"/>
      <c r="I49" s="646"/>
      <c r="J49" s="66"/>
      <c r="K49" s="96"/>
      <c r="L49" s="27"/>
      <c r="M49" s="284"/>
      <c r="N49" s="66"/>
      <c r="O49" s="66"/>
      <c r="P49" s="66"/>
      <c r="Q49" s="96"/>
      <c r="R49" s="109"/>
      <c r="S49" s="69"/>
      <c r="T49" s="69"/>
      <c r="U49" s="27"/>
      <c r="V49" s="66"/>
      <c r="W49" s="109"/>
      <c r="X49" s="125"/>
      <c r="Y49" s="126"/>
      <c r="Z49" s="306"/>
      <c r="AA49" s="125"/>
      <c r="AB49" s="129"/>
    </row>
    <row r="50" spans="1:28" ht="20.100000000000001" customHeight="1" thickBot="1">
      <c r="A50" s="647" t="s">
        <v>74</v>
      </c>
      <c r="B50" s="648"/>
      <c r="C50" s="648"/>
      <c r="D50" s="649"/>
      <c r="E50" s="285"/>
      <c r="F50" s="29"/>
      <c r="G50" s="30" t="s">
        <v>126</v>
      </c>
      <c r="H50" s="650"/>
      <c r="I50" s="651"/>
      <c r="J50" s="70"/>
      <c r="K50" s="110"/>
      <c r="L50" s="31"/>
      <c r="M50" s="286"/>
      <c r="N50" s="70"/>
      <c r="O50" s="70"/>
      <c r="P50" s="70"/>
      <c r="Q50" s="110"/>
      <c r="R50" s="111"/>
      <c r="S50" s="73"/>
      <c r="T50" s="73"/>
      <c r="U50" s="31"/>
      <c r="V50" s="70"/>
      <c r="W50" s="111"/>
      <c r="X50" s="73"/>
      <c r="Y50" s="131"/>
      <c r="Z50" s="132"/>
      <c r="AA50" s="133"/>
      <c r="AB50" s="147"/>
    </row>
    <row r="51" spans="1:28" ht="24.95" customHeight="1" thickTop="1">
      <c r="A51" s="658" t="s">
        <v>89</v>
      </c>
      <c r="B51" s="659"/>
      <c r="C51" s="659"/>
      <c r="D51" s="660"/>
      <c r="E51" s="287">
        <f>E49</f>
        <v>3</v>
      </c>
      <c r="F51" s="25">
        <f>F49</f>
        <v>19</v>
      </c>
      <c r="G51" s="280" t="s">
        <v>126</v>
      </c>
      <c r="H51" s="516">
        <v>3.0000000000000001E-3</v>
      </c>
      <c r="I51" s="517"/>
      <c r="J51" s="75"/>
      <c r="K51" s="112">
        <v>7.0000000000000001E-3</v>
      </c>
      <c r="L51" s="78"/>
      <c r="M51" s="288"/>
      <c r="N51" s="75"/>
      <c r="O51" s="79"/>
      <c r="P51" s="75">
        <v>1.0999999999999999E-2</v>
      </c>
      <c r="Q51" s="112"/>
      <c r="R51" s="113"/>
      <c r="S51" s="82"/>
      <c r="T51" s="82"/>
      <c r="U51" s="75"/>
      <c r="V51" s="75">
        <v>1.0999999999999999E-2</v>
      </c>
      <c r="W51" s="115"/>
      <c r="X51" s="82">
        <f t="shared" ref="X51:X65" si="8">SUM(H51:T51)</f>
        <v>2.0999999999999998E-2</v>
      </c>
      <c r="Y51" s="148">
        <f>AB51-AA51</f>
        <v>0.41700000000000004</v>
      </c>
      <c r="Z51" s="137">
        <f>SUM(U51:W51)</f>
        <v>1.0999999999999999E-2</v>
      </c>
      <c r="AA51" s="138">
        <f t="shared" ref="AA51:AA65" si="9">Z51*E51</f>
        <v>3.3000000000000002E-2</v>
      </c>
      <c r="AB51" s="139">
        <v>0.45</v>
      </c>
    </row>
    <row r="52" spans="1:28" ht="24.95" hidden="1" customHeight="1">
      <c r="A52" s="661" t="s">
        <v>114</v>
      </c>
      <c r="B52" s="635"/>
      <c r="C52" s="635"/>
      <c r="D52" s="636"/>
      <c r="E52" s="287">
        <f>E49</f>
        <v>3</v>
      </c>
      <c r="F52" s="25">
        <f>F51</f>
        <v>19</v>
      </c>
      <c r="G52" s="280" t="s">
        <v>126</v>
      </c>
      <c r="H52" s="518"/>
      <c r="I52" s="519"/>
      <c r="J52" s="74"/>
      <c r="K52" s="114"/>
      <c r="L52" s="34"/>
      <c r="M52" s="36"/>
      <c r="N52" s="74"/>
      <c r="O52" s="82"/>
      <c r="P52" s="74"/>
      <c r="Q52" s="114"/>
      <c r="R52" s="115"/>
      <c r="S52" s="82">
        <v>0.03</v>
      </c>
      <c r="T52" s="82"/>
      <c r="U52" s="74"/>
      <c r="V52" s="74"/>
      <c r="W52" s="115"/>
      <c r="X52" s="82">
        <f t="shared" si="8"/>
        <v>0.03</v>
      </c>
      <c r="Y52" s="148">
        <f t="shared" ref="Y52:Y65" ca="1" si="10">AB52-AA52</f>
        <v>0.41700000000000004</v>
      </c>
      <c r="Z52" s="137">
        <f t="shared" ref="Z52:Z65" si="11">SUM(U52:W52)</f>
        <v>0</v>
      </c>
      <c r="AA52" s="138">
        <f t="shared" si="9"/>
        <v>0</v>
      </c>
      <c r="AB52" s="139">
        <f t="shared" ref="AB52:AB61" ca="1" si="12">AA52+Y52</f>
        <v>0.56999999999999995</v>
      </c>
    </row>
    <row r="53" spans="1:28" ht="24.95" hidden="1" customHeight="1">
      <c r="A53" s="661" t="s">
        <v>92</v>
      </c>
      <c r="B53" s="635"/>
      <c r="C53" s="635"/>
      <c r="D53" s="636"/>
      <c r="E53" s="287">
        <f>E49</f>
        <v>3</v>
      </c>
      <c r="F53" s="25">
        <f t="shared" ref="F53:F54" si="13">F52</f>
        <v>19</v>
      </c>
      <c r="G53" s="280" t="s">
        <v>126</v>
      </c>
      <c r="H53" s="518"/>
      <c r="I53" s="519"/>
      <c r="J53" s="74"/>
      <c r="K53" s="114"/>
      <c r="L53" s="34"/>
      <c r="M53" s="36"/>
      <c r="N53" s="74"/>
      <c r="O53" s="82"/>
      <c r="P53" s="74"/>
      <c r="Q53" s="114"/>
      <c r="R53" s="115"/>
      <c r="S53" s="82"/>
      <c r="T53" s="82"/>
      <c r="U53" s="74"/>
      <c r="V53" s="74">
        <v>8.0000000000000002E-3</v>
      </c>
      <c r="W53" s="115"/>
      <c r="X53" s="82">
        <f t="shared" si="8"/>
        <v>0</v>
      </c>
      <c r="Y53" s="148">
        <f t="shared" ca="1" si="10"/>
        <v>0.41700000000000004</v>
      </c>
      <c r="Z53" s="137">
        <f t="shared" si="11"/>
        <v>8.0000000000000002E-3</v>
      </c>
      <c r="AA53" s="138">
        <f t="shared" si="9"/>
        <v>2.4E-2</v>
      </c>
      <c r="AB53" s="139">
        <f t="shared" ca="1" si="12"/>
        <v>2.4E-2</v>
      </c>
    </row>
    <row r="54" spans="1:28" ht="24.95" hidden="1" customHeight="1">
      <c r="A54" s="661" t="s">
        <v>93</v>
      </c>
      <c r="B54" s="635"/>
      <c r="C54" s="635"/>
      <c r="D54" s="636"/>
      <c r="E54" s="287">
        <f t="shared" ref="E54" si="14">E51</f>
        <v>3</v>
      </c>
      <c r="F54" s="25">
        <f t="shared" si="13"/>
        <v>19</v>
      </c>
      <c r="G54" s="280" t="s">
        <v>126</v>
      </c>
      <c r="H54" s="518"/>
      <c r="I54" s="519"/>
      <c r="J54" s="74"/>
      <c r="K54" s="114"/>
      <c r="L54" s="34"/>
      <c r="M54" s="36"/>
      <c r="N54" s="74"/>
      <c r="O54" s="82"/>
      <c r="P54" s="74"/>
      <c r="Q54" s="114"/>
      <c r="R54" s="115"/>
      <c r="S54" s="82"/>
      <c r="T54" s="82"/>
      <c r="U54" s="74"/>
      <c r="V54" s="74">
        <v>8.0000000000000002E-3</v>
      </c>
      <c r="W54" s="115"/>
      <c r="X54" s="82">
        <f t="shared" si="8"/>
        <v>0</v>
      </c>
      <c r="Y54" s="148">
        <f t="shared" ca="1" si="10"/>
        <v>0.41700000000000004</v>
      </c>
      <c r="Z54" s="137">
        <f t="shared" si="11"/>
        <v>8.0000000000000002E-3</v>
      </c>
      <c r="AA54" s="138">
        <f t="shared" si="9"/>
        <v>2.4E-2</v>
      </c>
      <c r="AB54" s="139">
        <f t="shared" ca="1" si="12"/>
        <v>2.4E-2</v>
      </c>
    </row>
    <row r="55" spans="1:28" ht="24.95" customHeight="1">
      <c r="A55" s="661" t="s">
        <v>94</v>
      </c>
      <c r="B55" s="635"/>
      <c r="C55" s="635"/>
      <c r="D55" s="636"/>
      <c r="E55" s="287">
        <f>E51</f>
        <v>3</v>
      </c>
      <c r="F55" s="25">
        <f>F51</f>
        <v>19</v>
      </c>
      <c r="G55" s="280" t="s">
        <v>126</v>
      </c>
      <c r="H55" s="518"/>
      <c r="I55" s="519"/>
      <c r="J55" s="74"/>
      <c r="K55" s="114"/>
      <c r="L55" s="34"/>
      <c r="M55" s="36"/>
      <c r="N55" s="74">
        <v>6.7000000000000004E-2</v>
      </c>
      <c r="O55" s="82">
        <v>0.17299999999999999</v>
      </c>
      <c r="P55" s="74"/>
      <c r="Q55" s="114"/>
      <c r="R55" s="115"/>
      <c r="S55" s="82"/>
      <c r="T55" s="82"/>
      <c r="U55" s="74">
        <v>6.7000000000000004E-2</v>
      </c>
      <c r="V55" s="74"/>
      <c r="W55" s="115"/>
      <c r="X55" s="82">
        <f t="shared" si="8"/>
        <v>0.24</v>
      </c>
      <c r="Y55" s="148">
        <f t="shared" si="10"/>
        <v>4.609</v>
      </c>
      <c r="Z55" s="137">
        <f t="shared" si="11"/>
        <v>6.7000000000000004E-2</v>
      </c>
      <c r="AA55" s="138">
        <f t="shared" si="9"/>
        <v>0.20100000000000001</v>
      </c>
      <c r="AB55" s="139">
        <v>4.8099999999999996</v>
      </c>
    </row>
    <row r="56" spans="1:28" ht="24.95" customHeight="1">
      <c r="A56" s="661" t="s">
        <v>96</v>
      </c>
      <c r="B56" s="635"/>
      <c r="C56" s="635"/>
      <c r="D56" s="636"/>
      <c r="E56" s="287">
        <f>E52</f>
        <v>3</v>
      </c>
      <c r="F56" s="25">
        <f>F52</f>
        <v>19</v>
      </c>
      <c r="G56" s="280" t="s">
        <v>126</v>
      </c>
      <c r="H56" s="518"/>
      <c r="I56" s="519"/>
      <c r="J56" s="74"/>
      <c r="K56" s="114"/>
      <c r="L56" s="34"/>
      <c r="M56" s="36"/>
      <c r="N56" s="74">
        <v>0.01</v>
      </c>
      <c r="O56" s="82">
        <v>1.2E-2</v>
      </c>
      <c r="P56" s="74"/>
      <c r="Q56" s="114"/>
      <c r="R56" s="115"/>
      <c r="S56" s="82"/>
      <c r="T56" s="82"/>
      <c r="U56" s="74">
        <v>0.01</v>
      </c>
      <c r="V56" s="74"/>
      <c r="W56" s="115"/>
      <c r="X56" s="82">
        <f t="shared" si="8"/>
        <v>2.1999999999999999E-2</v>
      </c>
      <c r="Y56" s="148">
        <f t="shared" si="10"/>
        <v>0.43999999999999995</v>
      </c>
      <c r="Z56" s="137">
        <f t="shared" si="11"/>
        <v>0.01</v>
      </c>
      <c r="AA56" s="138">
        <f t="shared" si="9"/>
        <v>0.03</v>
      </c>
      <c r="AB56" s="139">
        <v>0.47</v>
      </c>
    </row>
    <row r="57" spans="1:28" ht="24.95" customHeight="1">
      <c r="A57" s="661" t="s">
        <v>97</v>
      </c>
      <c r="B57" s="635"/>
      <c r="C57" s="635"/>
      <c r="D57" s="636"/>
      <c r="E57" s="287">
        <f t="shared" ref="E57:F65" si="15">E55</f>
        <v>3</v>
      </c>
      <c r="F57" s="25">
        <f t="shared" si="15"/>
        <v>19</v>
      </c>
      <c r="G57" s="280" t="s">
        <v>126</v>
      </c>
      <c r="H57" s="518"/>
      <c r="I57" s="519"/>
      <c r="J57" s="74"/>
      <c r="K57" s="114"/>
      <c r="L57" s="34"/>
      <c r="M57" s="36">
        <v>2.7E-2</v>
      </c>
      <c r="N57" s="74">
        <v>1.2999999999999999E-2</v>
      </c>
      <c r="O57" s="82">
        <v>2.9000000000000001E-2</v>
      </c>
      <c r="P57" s="74"/>
      <c r="Q57" s="114"/>
      <c r="R57" s="115"/>
      <c r="S57" s="82"/>
      <c r="T57" s="82"/>
      <c r="U57" s="74">
        <v>1.2999999999999999E-2</v>
      </c>
      <c r="V57" s="74"/>
      <c r="W57" s="115"/>
      <c r="X57" s="82">
        <f t="shared" si="8"/>
        <v>6.9000000000000006E-2</v>
      </c>
      <c r="Y57" s="148">
        <f t="shared" si="10"/>
        <v>1.3110000000000002</v>
      </c>
      <c r="Z57" s="137">
        <f t="shared" si="11"/>
        <v>1.2999999999999999E-2</v>
      </c>
      <c r="AA57" s="138">
        <f t="shared" si="9"/>
        <v>3.9E-2</v>
      </c>
      <c r="AB57" s="139">
        <v>1.35</v>
      </c>
    </row>
    <row r="58" spans="1:28" ht="24.95" customHeight="1">
      <c r="A58" s="661" t="s">
        <v>149</v>
      </c>
      <c r="B58" s="635"/>
      <c r="C58" s="635"/>
      <c r="D58" s="636"/>
      <c r="E58" s="287">
        <f t="shared" si="15"/>
        <v>3</v>
      </c>
      <c r="F58" s="25">
        <f t="shared" si="15"/>
        <v>19</v>
      </c>
      <c r="G58" s="280" t="s">
        <v>126</v>
      </c>
      <c r="H58" s="518"/>
      <c r="I58" s="519"/>
      <c r="J58" s="74"/>
      <c r="K58" s="114"/>
      <c r="L58" s="34"/>
      <c r="M58" s="36">
        <v>2.5000000000000001E-2</v>
      </c>
      <c r="N58" s="74"/>
      <c r="O58" s="82"/>
      <c r="P58" s="74"/>
      <c r="Q58" s="114"/>
      <c r="R58" s="115"/>
      <c r="S58" s="82"/>
      <c r="T58" s="82"/>
      <c r="U58" s="34"/>
      <c r="V58" s="74"/>
      <c r="W58" s="115"/>
      <c r="X58" s="82">
        <f t="shared" si="8"/>
        <v>2.5000000000000001E-2</v>
      </c>
      <c r="Y58" s="148">
        <f t="shared" si="10"/>
        <v>0.4</v>
      </c>
      <c r="Z58" s="137">
        <f t="shared" si="11"/>
        <v>0</v>
      </c>
      <c r="AA58" s="138">
        <f t="shared" si="9"/>
        <v>0</v>
      </c>
      <c r="AB58" s="139">
        <v>0.4</v>
      </c>
    </row>
    <row r="59" spans="1:28" ht="24.95" customHeight="1">
      <c r="A59" s="661" t="s">
        <v>150</v>
      </c>
      <c r="B59" s="635"/>
      <c r="C59" s="635"/>
      <c r="D59" s="636"/>
      <c r="E59" s="287">
        <f t="shared" si="15"/>
        <v>3</v>
      </c>
      <c r="F59" s="25">
        <f t="shared" si="15"/>
        <v>19</v>
      </c>
      <c r="G59" s="280" t="s">
        <v>126</v>
      </c>
      <c r="H59" s="518"/>
      <c r="I59" s="519"/>
      <c r="J59" s="74"/>
      <c r="K59" s="114"/>
      <c r="L59" s="34"/>
      <c r="M59" s="36">
        <v>4.4999999999999998E-2</v>
      </c>
      <c r="N59" s="74"/>
      <c r="O59" s="82"/>
      <c r="P59" s="74"/>
      <c r="Q59" s="114"/>
      <c r="R59" s="115"/>
      <c r="S59" s="82"/>
      <c r="T59" s="82"/>
      <c r="U59" s="34"/>
      <c r="V59" s="74"/>
      <c r="W59" s="115"/>
      <c r="X59" s="82">
        <f t="shared" si="8"/>
        <v>4.4999999999999998E-2</v>
      </c>
      <c r="Y59" s="148">
        <f t="shared" si="10"/>
        <v>0.5</v>
      </c>
      <c r="Z59" s="137">
        <f t="shared" si="11"/>
        <v>0</v>
      </c>
      <c r="AA59" s="138">
        <f t="shared" si="9"/>
        <v>0</v>
      </c>
      <c r="AB59" s="139">
        <v>0.5</v>
      </c>
    </row>
    <row r="60" spans="1:28" ht="24.95" customHeight="1">
      <c r="A60" s="661" t="s">
        <v>115</v>
      </c>
      <c r="B60" s="635"/>
      <c r="C60" s="635"/>
      <c r="D60" s="636"/>
      <c r="E60" s="287">
        <f t="shared" ref="E60:F62" si="16">E56</f>
        <v>3</v>
      </c>
      <c r="F60" s="25">
        <f t="shared" si="16"/>
        <v>19</v>
      </c>
      <c r="G60" s="280" t="s">
        <v>126</v>
      </c>
      <c r="H60" s="518"/>
      <c r="I60" s="519"/>
      <c r="J60" s="74"/>
      <c r="K60" s="114"/>
      <c r="L60" s="34"/>
      <c r="M60" s="36"/>
      <c r="N60" s="74"/>
      <c r="O60" s="82"/>
      <c r="P60" s="74">
        <v>4.4999999999999998E-2</v>
      </c>
      <c r="Q60" s="114"/>
      <c r="R60" s="115"/>
      <c r="S60" s="82"/>
      <c r="T60" s="82"/>
      <c r="U60" s="34"/>
      <c r="V60" s="74">
        <v>4.4999999999999998E-2</v>
      </c>
      <c r="W60" s="115"/>
      <c r="X60" s="82">
        <f t="shared" si="8"/>
        <v>4.4999999999999998E-2</v>
      </c>
      <c r="Y60" s="148">
        <f t="shared" si="10"/>
        <v>0.81499999999999995</v>
      </c>
      <c r="Z60" s="137">
        <f t="shared" si="11"/>
        <v>4.4999999999999998E-2</v>
      </c>
      <c r="AA60" s="138">
        <f t="shared" si="9"/>
        <v>0.13500000000000001</v>
      </c>
      <c r="AB60" s="139">
        <v>0.95</v>
      </c>
    </row>
    <row r="61" spans="1:28" ht="24.95" hidden="1" customHeight="1">
      <c r="A61" s="661" t="s">
        <v>151</v>
      </c>
      <c r="B61" s="635"/>
      <c r="C61" s="635"/>
      <c r="D61" s="636"/>
      <c r="E61" s="287">
        <f t="shared" si="16"/>
        <v>3</v>
      </c>
      <c r="F61" s="25">
        <f t="shared" si="16"/>
        <v>19</v>
      </c>
      <c r="G61" s="280" t="s">
        <v>126</v>
      </c>
      <c r="H61" s="518"/>
      <c r="I61" s="519"/>
      <c r="J61" s="74"/>
      <c r="K61" s="114"/>
      <c r="L61" s="34"/>
      <c r="M61" s="36"/>
      <c r="N61" s="74"/>
      <c r="O61" s="82"/>
      <c r="P61" s="74"/>
      <c r="Q61" s="114"/>
      <c r="R61" s="115"/>
      <c r="S61" s="82"/>
      <c r="T61" s="82"/>
      <c r="U61" s="34"/>
      <c r="V61" s="74"/>
      <c r="W61" s="115"/>
      <c r="X61" s="82">
        <f t="shared" si="8"/>
        <v>0</v>
      </c>
      <c r="Y61" s="148">
        <f t="shared" ca="1" si="10"/>
        <v>0.41700000000000004</v>
      </c>
      <c r="Z61" s="137">
        <f t="shared" si="11"/>
        <v>0</v>
      </c>
      <c r="AA61" s="138">
        <f t="shared" si="9"/>
        <v>0</v>
      </c>
      <c r="AB61" s="139">
        <f t="shared" ca="1" si="12"/>
        <v>0</v>
      </c>
    </row>
    <row r="62" spans="1:28" ht="24.95" customHeight="1" thickBot="1">
      <c r="A62" s="661" t="s">
        <v>155</v>
      </c>
      <c r="B62" s="635"/>
      <c r="C62" s="635"/>
      <c r="D62" s="636"/>
      <c r="E62" s="287">
        <f t="shared" si="16"/>
        <v>3</v>
      </c>
      <c r="F62" s="25">
        <f t="shared" si="16"/>
        <v>19</v>
      </c>
      <c r="G62" s="280" t="s">
        <v>126</v>
      </c>
      <c r="H62" s="518"/>
      <c r="I62" s="519"/>
      <c r="J62" s="74"/>
      <c r="K62" s="114"/>
      <c r="L62" s="34">
        <v>0.1</v>
      </c>
      <c r="M62" s="36"/>
      <c r="N62" s="74"/>
      <c r="O62" s="82"/>
      <c r="P62" s="74"/>
      <c r="Q62" s="114"/>
      <c r="R62" s="115"/>
      <c r="S62" s="82"/>
      <c r="T62" s="82"/>
      <c r="U62" s="34"/>
      <c r="V62" s="74"/>
      <c r="W62" s="115"/>
      <c r="X62" s="82">
        <f t="shared" si="8"/>
        <v>0.1</v>
      </c>
      <c r="Y62" s="148">
        <f t="shared" si="10"/>
        <v>2</v>
      </c>
      <c r="Z62" s="137">
        <f t="shared" si="11"/>
        <v>0</v>
      </c>
      <c r="AA62" s="138">
        <f t="shared" si="9"/>
        <v>0</v>
      </c>
      <c r="AB62" s="139">
        <v>2</v>
      </c>
    </row>
    <row r="63" spans="1:28" ht="24.95" customHeight="1">
      <c r="A63" s="662" t="s">
        <v>102</v>
      </c>
      <c r="B63" s="663"/>
      <c r="C63" s="663"/>
      <c r="D63" s="664"/>
      <c r="E63" s="287">
        <f>E59</f>
        <v>3</v>
      </c>
      <c r="F63" s="314">
        <f>F62</f>
        <v>19</v>
      </c>
      <c r="G63" s="280" t="s">
        <v>126</v>
      </c>
      <c r="H63" s="556"/>
      <c r="I63" s="557"/>
      <c r="J63" s="154">
        <v>0.04</v>
      </c>
      <c r="K63" s="170"/>
      <c r="L63" s="150"/>
      <c r="M63" s="211"/>
      <c r="N63" s="154"/>
      <c r="O63" s="202"/>
      <c r="P63" s="154"/>
      <c r="Q63" s="170"/>
      <c r="R63" s="171"/>
      <c r="S63" s="202"/>
      <c r="T63" s="202"/>
      <c r="U63" s="150"/>
      <c r="V63" s="154"/>
      <c r="W63" s="171"/>
      <c r="X63" s="82">
        <f t="shared" si="8"/>
        <v>0.04</v>
      </c>
      <c r="Y63" s="148">
        <f t="shared" si="10"/>
        <v>0.9</v>
      </c>
      <c r="Z63" s="137">
        <f t="shared" si="11"/>
        <v>0</v>
      </c>
      <c r="AA63" s="138">
        <f t="shared" si="9"/>
        <v>0</v>
      </c>
      <c r="AB63" s="139">
        <v>0.9</v>
      </c>
    </row>
    <row r="64" spans="1:28" ht="24.95" customHeight="1">
      <c r="A64" s="661" t="s">
        <v>60</v>
      </c>
      <c r="B64" s="635"/>
      <c r="C64" s="635"/>
      <c r="D64" s="636"/>
      <c r="E64" s="287">
        <f t="shared" si="15"/>
        <v>3</v>
      </c>
      <c r="F64" s="25">
        <f>F63</f>
        <v>19</v>
      </c>
      <c r="G64" s="280" t="s">
        <v>126</v>
      </c>
      <c r="H64" s="518"/>
      <c r="I64" s="519"/>
      <c r="J64" s="74"/>
      <c r="K64" s="114"/>
      <c r="L64" s="34"/>
      <c r="M64" s="36"/>
      <c r="N64" s="74"/>
      <c r="O64" s="82"/>
      <c r="P64" s="74"/>
      <c r="Q64" s="114">
        <v>0.04</v>
      </c>
      <c r="R64" s="115"/>
      <c r="S64" s="82"/>
      <c r="T64" s="82"/>
      <c r="U64" s="34"/>
      <c r="V64" s="74"/>
      <c r="W64" s="74">
        <v>0.04</v>
      </c>
      <c r="X64" s="82">
        <f t="shared" si="8"/>
        <v>0.04</v>
      </c>
      <c r="Y64" s="148">
        <f t="shared" si="10"/>
        <v>1.08</v>
      </c>
      <c r="Z64" s="137">
        <f t="shared" si="11"/>
        <v>0.04</v>
      </c>
      <c r="AA64" s="138">
        <f t="shared" si="9"/>
        <v>0.12</v>
      </c>
      <c r="AB64" s="139">
        <v>1.2</v>
      </c>
    </row>
    <row r="65" spans="1:28" ht="24.95" customHeight="1" thickBot="1">
      <c r="A65" s="665" t="s">
        <v>152</v>
      </c>
      <c r="B65" s="653"/>
      <c r="C65" s="653"/>
      <c r="D65" s="654"/>
      <c r="E65" s="287">
        <f t="shared" si="15"/>
        <v>3</v>
      </c>
      <c r="F65" s="25">
        <f>F64</f>
        <v>19</v>
      </c>
      <c r="G65" s="280" t="s">
        <v>126</v>
      </c>
      <c r="H65" s="529"/>
      <c r="I65" s="530"/>
      <c r="J65" s="89"/>
      <c r="K65" s="118">
        <v>3.0000000000000001E-3</v>
      </c>
      <c r="L65" s="38"/>
      <c r="M65" s="233"/>
      <c r="N65" s="89"/>
      <c r="O65" s="120"/>
      <c r="P65" s="89"/>
      <c r="Q65" s="118"/>
      <c r="R65" s="119"/>
      <c r="S65" s="120"/>
      <c r="T65" s="120">
        <v>3.0000000000000001E-3</v>
      </c>
      <c r="U65" s="38"/>
      <c r="V65" s="89"/>
      <c r="W65" s="119"/>
      <c r="X65" s="82">
        <f t="shared" si="8"/>
        <v>6.0000000000000001E-3</v>
      </c>
      <c r="Y65" s="148">
        <f t="shared" si="10"/>
        <v>0.1</v>
      </c>
      <c r="Z65" s="137">
        <f t="shared" si="11"/>
        <v>0</v>
      </c>
      <c r="AA65" s="138">
        <f t="shared" si="9"/>
        <v>0</v>
      </c>
      <c r="AB65" s="139">
        <v>0.1</v>
      </c>
    </row>
    <row r="66" spans="1:28" ht="20.100000000000001" customHeight="1">
      <c r="A66" s="3"/>
      <c r="B66" s="158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spans="1:28" ht="20.100000000000001" customHeight="1">
      <c r="A67" s="53" t="s">
        <v>105</v>
      </c>
      <c r="B67" s="53"/>
      <c r="C67" s="53"/>
      <c r="D67" s="49"/>
      <c r="E67" s="49"/>
      <c r="F67" s="49"/>
      <c r="G67" s="49" t="s">
        <v>106</v>
      </c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</row>
    <row r="68" spans="1:28" ht="20.100000000000001" customHeight="1">
      <c r="A68" s="310"/>
      <c r="B68" s="53"/>
      <c r="C68" s="53"/>
      <c r="D68" s="49"/>
      <c r="E68" s="49"/>
      <c r="F68" s="49"/>
      <c r="G68" s="3" t="s">
        <v>107</v>
      </c>
      <c r="H68" s="3"/>
      <c r="I68" s="3"/>
      <c r="J68" s="3"/>
      <c r="K68" s="3"/>
      <c r="L68" s="3"/>
      <c r="M68" s="49"/>
      <c r="N68" s="49"/>
      <c r="O68" s="49"/>
      <c r="P68" s="49"/>
      <c r="Q68" s="53" t="s">
        <v>108</v>
      </c>
      <c r="R68" s="53"/>
      <c r="S68" s="156" t="s">
        <v>109</v>
      </c>
      <c r="T68" s="156"/>
      <c r="U68" s="156"/>
      <c r="V68" s="156"/>
      <c r="W68" s="156"/>
      <c r="X68" s="53" t="str">
        <f>P16</f>
        <v>Е.И. Шрамкова</v>
      </c>
      <c r="Y68" s="53"/>
      <c r="Z68" s="53"/>
      <c r="AA68" s="49"/>
      <c r="AB68" s="49"/>
    </row>
    <row r="69" spans="1:28" ht="20.100000000000001" customHeight="1">
      <c r="A69" s="53" t="s">
        <v>110</v>
      </c>
      <c r="B69" s="53"/>
      <c r="C69" s="53"/>
      <c r="D69" s="49"/>
      <c r="E69" s="49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53"/>
      <c r="R69" s="53"/>
      <c r="S69" s="156"/>
      <c r="T69" s="157" t="s">
        <v>111</v>
      </c>
      <c r="U69" s="157"/>
      <c r="V69" s="156"/>
      <c r="W69" s="156"/>
      <c r="X69" s="53"/>
      <c r="Y69" s="53"/>
      <c r="Z69" s="53"/>
      <c r="AA69" s="49"/>
      <c r="AB69" s="49"/>
    </row>
    <row r="70" spans="1:28" ht="20.100000000000001" customHeight="1">
      <c r="A70" s="53"/>
      <c r="B70" s="53"/>
      <c r="C70" s="53"/>
      <c r="D70" s="49"/>
      <c r="E70" s="49"/>
      <c r="F70" s="49"/>
      <c r="G70" s="3" t="s">
        <v>107</v>
      </c>
      <c r="H70" s="3"/>
      <c r="I70" s="3"/>
      <c r="J70" s="3"/>
      <c r="K70" s="3"/>
      <c r="L70" s="3"/>
      <c r="M70" s="49"/>
      <c r="N70" s="49"/>
      <c r="O70" s="49"/>
      <c r="P70" s="49"/>
      <c r="Q70" s="53" t="s">
        <v>112</v>
      </c>
      <c r="R70" s="53"/>
      <c r="S70" s="156" t="s">
        <v>109</v>
      </c>
      <c r="T70" s="156"/>
      <c r="U70" s="156"/>
      <c r="V70" s="156"/>
      <c r="W70" s="156"/>
      <c r="X70" s="53" t="s">
        <v>113</v>
      </c>
      <c r="Y70" s="53"/>
      <c r="Z70" s="53"/>
      <c r="AA70" s="49"/>
      <c r="AB70" s="49"/>
    </row>
    <row r="71" spans="1:28" ht="20.10000000000000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156"/>
      <c r="R71" s="156"/>
      <c r="S71" s="156"/>
      <c r="T71" s="157" t="s">
        <v>111</v>
      </c>
      <c r="U71" s="156"/>
      <c r="V71" s="156"/>
      <c r="W71" s="156"/>
      <c r="X71" s="49"/>
      <c r="Y71" s="49"/>
      <c r="Z71" s="49"/>
      <c r="AA71" s="49"/>
      <c r="AB71" s="49"/>
    </row>
  </sheetData>
  <mergeCells count="205">
    <mergeCell ref="A63:D63"/>
    <mergeCell ref="H63:I63"/>
    <mergeCell ref="A64:D64"/>
    <mergeCell ref="H64:I64"/>
    <mergeCell ref="A65:D65"/>
    <mergeCell ref="H65:I65"/>
    <mergeCell ref="A60:D60"/>
    <mergeCell ref="H60:I60"/>
    <mergeCell ref="A61:D61"/>
    <mergeCell ref="H61:I61"/>
    <mergeCell ref="A62:D62"/>
    <mergeCell ref="H62:I62"/>
    <mergeCell ref="A57:D57"/>
    <mergeCell ref="H57:I57"/>
    <mergeCell ref="A58:D58"/>
    <mergeCell ref="H58:I58"/>
    <mergeCell ref="A59:D59"/>
    <mergeCell ref="H59:I59"/>
    <mergeCell ref="A54:D54"/>
    <mergeCell ref="H54:I54"/>
    <mergeCell ref="A55:D55"/>
    <mergeCell ref="H55:I55"/>
    <mergeCell ref="A56:D56"/>
    <mergeCell ref="H56:I56"/>
    <mergeCell ref="A51:D51"/>
    <mergeCell ref="H51:I51"/>
    <mergeCell ref="A52:D52"/>
    <mergeCell ref="H52:I52"/>
    <mergeCell ref="A53:D53"/>
    <mergeCell ref="H53:I53"/>
    <mergeCell ref="A48:D48"/>
    <mergeCell ref="H48:I48"/>
    <mergeCell ref="A49:D49"/>
    <mergeCell ref="H49:I49"/>
    <mergeCell ref="A50:D50"/>
    <mergeCell ref="H50:I50"/>
    <mergeCell ref="W45:W47"/>
    <mergeCell ref="X45:AB45"/>
    <mergeCell ref="A46:D46"/>
    <mergeCell ref="X46:Y46"/>
    <mergeCell ref="Z46:AA46"/>
    <mergeCell ref="AB46:AB47"/>
    <mergeCell ref="A47:D47"/>
    <mergeCell ref="O45:O47"/>
    <mergeCell ref="P45:P47"/>
    <mergeCell ref="Q45:Q47"/>
    <mergeCell ref="R45:R47"/>
    <mergeCell ref="S45:S47"/>
    <mergeCell ref="T45:T47"/>
    <mergeCell ref="A45:D45"/>
    <mergeCell ref="H45:I47"/>
    <mergeCell ref="J45:J47"/>
    <mergeCell ref="K45:K47"/>
    <mergeCell ref="L45:L47"/>
    <mergeCell ref="M45:M47"/>
    <mergeCell ref="N45:N47"/>
    <mergeCell ref="U45:U47"/>
    <mergeCell ref="V45:V47"/>
    <mergeCell ref="M42:W42"/>
    <mergeCell ref="X42:AB43"/>
    <mergeCell ref="A43:D43"/>
    <mergeCell ref="G43:G44"/>
    <mergeCell ref="H43:K43"/>
    <mergeCell ref="M43:R43"/>
    <mergeCell ref="S43:T43"/>
    <mergeCell ref="U43:W44"/>
    <mergeCell ref="A44:D44"/>
    <mergeCell ref="H44:K44"/>
    <mergeCell ref="M44:R44"/>
    <mergeCell ref="S44:T44"/>
    <mergeCell ref="X44:AB44"/>
    <mergeCell ref="A39:D39"/>
    <mergeCell ref="H39:I39"/>
    <mergeCell ref="A40:D40"/>
    <mergeCell ref="H40:I40"/>
    <mergeCell ref="A42:F42"/>
    <mergeCell ref="H42:L42"/>
    <mergeCell ref="A36:D36"/>
    <mergeCell ref="H36:I36"/>
    <mergeCell ref="A37:D37"/>
    <mergeCell ref="H37:I37"/>
    <mergeCell ref="A38:D38"/>
    <mergeCell ref="H38:I38"/>
    <mergeCell ref="A33:D33"/>
    <mergeCell ref="H33:I33"/>
    <mergeCell ref="A34:D34"/>
    <mergeCell ref="H34:I34"/>
    <mergeCell ref="A35:D35"/>
    <mergeCell ref="H35:I35"/>
    <mergeCell ref="A30:D30"/>
    <mergeCell ref="H30:I30"/>
    <mergeCell ref="A31:D31"/>
    <mergeCell ref="H31:I31"/>
    <mergeCell ref="A32:D32"/>
    <mergeCell ref="H32:I32"/>
    <mergeCell ref="A27:D27"/>
    <mergeCell ref="H27:I27"/>
    <mergeCell ref="A28:D28"/>
    <mergeCell ref="H28:I28"/>
    <mergeCell ref="A29:D29"/>
    <mergeCell ref="H29:I29"/>
    <mergeCell ref="A24:D24"/>
    <mergeCell ref="H24:I24"/>
    <mergeCell ref="A25:D25"/>
    <mergeCell ref="H25:I25"/>
    <mergeCell ref="A26:D26"/>
    <mergeCell ref="H26:I26"/>
    <mergeCell ref="T21:T23"/>
    <mergeCell ref="U21:U23"/>
    <mergeCell ref="V21:V23"/>
    <mergeCell ref="W21:W23"/>
    <mergeCell ref="X21:AB21"/>
    <mergeCell ref="A22:D22"/>
    <mergeCell ref="X22:Y22"/>
    <mergeCell ref="Z22:AA22"/>
    <mergeCell ref="AB22:AB23"/>
    <mergeCell ref="A23:D23"/>
    <mergeCell ref="N21:N23"/>
    <mergeCell ref="O21:O23"/>
    <mergeCell ref="P21:P23"/>
    <mergeCell ref="Q21:Q23"/>
    <mergeCell ref="R21:R23"/>
    <mergeCell ref="S21:S23"/>
    <mergeCell ref="A21:D21"/>
    <mergeCell ref="H21:I23"/>
    <mergeCell ref="J21:J23"/>
    <mergeCell ref="K21:K23"/>
    <mergeCell ref="L21:L23"/>
    <mergeCell ref="M21:M23"/>
    <mergeCell ref="U19:W20"/>
    <mergeCell ref="A20:D20"/>
    <mergeCell ref="H20:K20"/>
    <mergeCell ref="M20:R20"/>
    <mergeCell ref="S20:T20"/>
    <mergeCell ref="X20:AB20"/>
    <mergeCell ref="A17:K17"/>
    <mergeCell ref="A18:F18"/>
    <mergeCell ref="H18:L18"/>
    <mergeCell ref="M18:W18"/>
    <mergeCell ref="X18:AB19"/>
    <mergeCell ref="A19:D19"/>
    <mergeCell ref="G19:G20"/>
    <mergeCell ref="H19:K19"/>
    <mergeCell ref="M19:R19"/>
    <mergeCell ref="S19:T19"/>
    <mergeCell ref="A15:C15"/>
    <mergeCell ref="D15:F15"/>
    <mergeCell ref="G15:H15"/>
    <mergeCell ref="I15:K15"/>
    <mergeCell ref="X15:AB16"/>
    <mergeCell ref="A16:C16"/>
    <mergeCell ref="D16:F16"/>
    <mergeCell ref="G16:H16"/>
    <mergeCell ref="I16:K16"/>
    <mergeCell ref="P16:W16"/>
    <mergeCell ref="A13:C13"/>
    <mergeCell ref="D13:F13"/>
    <mergeCell ref="G13:H13"/>
    <mergeCell ref="I13:K13"/>
    <mergeCell ref="X13:AB14"/>
    <mergeCell ref="A14:C14"/>
    <mergeCell ref="D14:F14"/>
    <mergeCell ref="G14:H14"/>
    <mergeCell ref="I14:K14"/>
    <mergeCell ref="S14:W14"/>
    <mergeCell ref="X11:AB12"/>
    <mergeCell ref="A12:C12"/>
    <mergeCell ref="D12:F12"/>
    <mergeCell ref="G12:H12"/>
    <mergeCell ref="I12:K12"/>
    <mergeCell ref="P12:V12"/>
    <mergeCell ref="A10:C10"/>
    <mergeCell ref="D10:F10"/>
    <mergeCell ref="G10:H10"/>
    <mergeCell ref="I10:K10"/>
    <mergeCell ref="S10:T10"/>
    <mergeCell ref="A11:C11"/>
    <mergeCell ref="D11:F11"/>
    <mergeCell ref="G11:H11"/>
    <mergeCell ref="I11:K11"/>
    <mergeCell ref="A8:F8"/>
    <mergeCell ref="G8:H8"/>
    <mergeCell ref="I8:K8"/>
    <mergeCell ref="Q8:R8"/>
    <mergeCell ref="X8:AB8"/>
    <mergeCell ref="A9:C9"/>
    <mergeCell ref="D9:F9"/>
    <mergeCell ref="G9:H9"/>
    <mergeCell ref="I9:K9"/>
    <mergeCell ref="X9:AB10"/>
    <mergeCell ref="D5:F5"/>
    <mergeCell ref="X6:AB6"/>
    <mergeCell ref="A7:F7"/>
    <mergeCell ref="G7:H7"/>
    <mergeCell ref="I7:K7"/>
    <mergeCell ref="X7:AB7"/>
    <mergeCell ref="A1:K1"/>
    <mergeCell ref="X1:AB1"/>
    <mergeCell ref="D2:G2"/>
    <mergeCell ref="H2:K2"/>
    <mergeCell ref="X2:AB2"/>
    <mergeCell ref="D3:G3"/>
    <mergeCell ref="H3:K3"/>
    <mergeCell ref="M3:W4"/>
    <mergeCell ref="X3:AB3"/>
  </mergeCells>
  <pageMargins left="0.34533514492753598" right="0.25" top="0.748188405797101" bottom="0.124320652173913" header="0.3" footer="0.3"/>
  <pageSetup paperSize="9" scale="52" fitToHeight="0" orientation="landscape" r:id="rId1"/>
  <headerFooter>
    <oddHeader>&amp;L&amp;6&amp;"Arial,Regular"Подготовлено с использованием системы ГАРАНТ&amp;12&amp;"-,Regular"</oddHeader>
  </headerFooter>
  <rowBreaks count="1" manualBreakCount="1">
    <brk id="4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CFF"/>
    <pageSetUpPr fitToPage="1"/>
  </sheetPr>
  <dimension ref="A1:AB71"/>
  <sheetViews>
    <sheetView view="pageBreakPreview" topLeftCell="A19" zoomScale="60" zoomScaleNormal="71" zoomScalePageLayoutView="46" workbookViewId="0">
      <selection activeCell="O30" sqref="O30"/>
    </sheetView>
  </sheetViews>
  <sheetFormatPr defaultColWidth="7.7109375" defaultRowHeight="20.100000000000001" customHeight="1"/>
  <cols>
    <col min="1" max="7" width="5.7109375" customWidth="1"/>
    <col min="8" max="9" width="6.7109375" customWidth="1"/>
    <col min="10" max="11" width="12.7109375" customWidth="1"/>
    <col min="12" max="12" width="11.28515625" customWidth="1"/>
    <col min="13" max="13" width="11.85546875" customWidth="1"/>
    <col min="14" max="14" width="11.7109375" customWidth="1"/>
    <col min="15" max="20" width="12.7109375" customWidth="1"/>
    <col min="21" max="28" width="9.7109375" customWidth="1"/>
    <col min="29" max="16384" width="7.7109375" style="49"/>
  </cols>
  <sheetData>
    <row r="1" spans="1:28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94" t="s">
        <v>1</v>
      </c>
      <c r="Y1" s="394"/>
      <c r="Z1" s="394"/>
      <c r="AA1" s="394"/>
      <c r="AB1" s="394"/>
    </row>
    <row r="2" spans="1:28" ht="20.100000000000001" customHeight="1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94" t="s">
        <v>4</v>
      </c>
      <c r="Y2" s="394"/>
      <c r="Z2" s="394"/>
      <c r="AA2" s="394"/>
      <c r="AB2" s="394"/>
    </row>
    <row r="3" spans="1:28" s="332" customFormat="1" ht="20.100000000000001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48"/>
      <c r="M3" s="397" t="s">
        <v>301</v>
      </c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8" t="s">
        <v>6</v>
      </c>
      <c r="Y3" s="398"/>
      <c r="Z3" s="398"/>
      <c r="AA3" s="398"/>
      <c r="AB3" s="398"/>
    </row>
    <row r="4" spans="1:28" s="333" customFormat="1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48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48"/>
      <c r="Y4" s="48"/>
      <c r="Z4" s="48"/>
      <c r="AA4" s="48"/>
      <c r="AB4" s="48"/>
    </row>
    <row r="5" spans="1:28" s="8" customFormat="1" ht="20.100000000000001" customHeight="1">
      <c r="A5" s="173" t="s">
        <v>7</v>
      </c>
      <c r="B5" s="101" t="s">
        <v>300</v>
      </c>
      <c r="C5" s="173" t="s">
        <v>8</v>
      </c>
      <c r="D5" s="383" t="s">
        <v>282</v>
      </c>
      <c r="E5" s="383"/>
      <c r="F5" s="383"/>
      <c r="G5" s="105" t="s">
        <v>130</v>
      </c>
      <c r="H5" s="2"/>
      <c r="I5" s="2"/>
      <c r="J5" s="2"/>
      <c r="K5" s="2"/>
      <c r="L5" s="2"/>
      <c r="X5" s="2"/>
      <c r="Y5" s="2"/>
      <c r="Z5" s="2"/>
      <c r="AA5" s="3"/>
      <c r="AB5" s="3"/>
    </row>
    <row r="6" spans="1:28" ht="20.10000000000000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569" t="s">
        <v>11</v>
      </c>
      <c r="Y6" s="570"/>
      <c r="Z6" s="570"/>
      <c r="AA6" s="570"/>
      <c r="AB6" s="571"/>
    </row>
    <row r="7" spans="1:28" ht="20.100000000000001" customHeight="1">
      <c r="A7" s="387" t="s">
        <v>12</v>
      </c>
      <c r="B7" s="387"/>
      <c r="C7" s="387"/>
      <c r="D7" s="387"/>
      <c r="E7" s="387"/>
      <c r="F7" s="572"/>
      <c r="G7" s="388" t="s">
        <v>13</v>
      </c>
      <c r="H7" s="389"/>
      <c r="I7" s="573" t="s">
        <v>14</v>
      </c>
      <c r="J7" s="387"/>
      <c r="K7" s="387"/>
      <c r="L7" s="290"/>
      <c r="M7" s="49"/>
      <c r="N7" s="49"/>
      <c r="O7" s="49"/>
      <c r="P7" s="49"/>
      <c r="Q7" s="49"/>
      <c r="R7" s="49"/>
      <c r="S7" s="49"/>
      <c r="T7" s="49"/>
      <c r="U7" s="49"/>
      <c r="V7" s="49"/>
      <c r="W7" s="6" t="s">
        <v>15</v>
      </c>
      <c r="X7" s="391">
        <v>504202</v>
      </c>
      <c r="Y7" s="392"/>
      <c r="Z7" s="392"/>
      <c r="AA7" s="392"/>
      <c r="AB7" s="393"/>
    </row>
    <row r="8" spans="1:28" ht="20.100000000000001" customHeight="1">
      <c r="A8" s="414" t="s">
        <v>16</v>
      </c>
      <c r="B8" s="414"/>
      <c r="C8" s="414"/>
      <c r="D8" s="414"/>
      <c r="E8" s="414"/>
      <c r="F8" s="415"/>
      <c r="G8" s="400" t="s">
        <v>17</v>
      </c>
      <c r="H8" s="401"/>
      <c r="I8" s="400" t="s">
        <v>18</v>
      </c>
      <c r="J8" s="399"/>
      <c r="K8" s="399"/>
      <c r="L8" s="290"/>
      <c r="M8" s="49"/>
      <c r="N8" s="172" t="s">
        <v>7</v>
      </c>
      <c r="O8" s="101" t="s">
        <v>302</v>
      </c>
      <c r="P8" s="173" t="s">
        <v>8</v>
      </c>
      <c r="Q8" s="383" t="s">
        <v>282</v>
      </c>
      <c r="R8" s="383"/>
      <c r="S8" s="105" t="s">
        <v>130</v>
      </c>
      <c r="T8" s="49"/>
      <c r="U8" s="49"/>
      <c r="V8" s="49"/>
      <c r="W8" s="49"/>
      <c r="X8" s="575"/>
      <c r="Y8" s="576"/>
      <c r="Z8" s="576"/>
      <c r="AA8" s="576"/>
      <c r="AB8" s="577"/>
    </row>
    <row r="9" spans="1:28" s="51" customFormat="1" ht="20.100000000000001" customHeight="1">
      <c r="A9" s="388" t="s">
        <v>19</v>
      </c>
      <c r="B9" s="407"/>
      <c r="C9" s="389"/>
      <c r="D9" s="388" t="s">
        <v>20</v>
      </c>
      <c r="E9" s="407"/>
      <c r="F9" s="389"/>
      <c r="G9" s="400" t="s">
        <v>21</v>
      </c>
      <c r="H9" s="401"/>
      <c r="I9" s="400" t="s">
        <v>22</v>
      </c>
      <c r="J9" s="399"/>
      <c r="K9" s="399"/>
      <c r="L9" s="291"/>
      <c r="P9" s="47"/>
      <c r="Q9" s="47"/>
      <c r="R9" s="47"/>
      <c r="S9" s="47"/>
      <c r="T9" s="47"/>
      <c r="U9" s="47"/>
      <c r="V9" s="47"/>
      <c r="W9" s="121" t="s">
        <v>23</v>
      </c>
      <c r="X9" s="578"/>
      <c r="Y9" s="579"/>
      <c r="Z9" s="579"/>
      <c r="AA9" s="579"/>
      <c r="AB9" s="580"/>
    </row>
    <row r="10" spans="1:28" ht="20.100000000000001" customHeight="1">
      <c r="A10" s="400" t="s">
        <v>24</v>
      </c>
      <c r="B10" s="399"/>
      <c r="C10" s="401"/>
      <c r="D10" s="400" t="s">
        <v>25</v>
      </c>
      <c r="E10" s="399"/>
      <c r="F10" s="401"/>
      <c r="G10" s="400" t="s">
        <v>26</v>
      </c>
      <c r="H10" s="401"/>
      <c r="I10" s="400" t="s">
        <v>25</v>
      </c>
      <c r="J10" s="399"/>
      <c r="K10" s="399"/>
      <c r="L10" s="290"/>
      <c r="M10" s="49"/>
      <c r="N10" s="49"/>
      <c r="O10" s="49"/>
      <c r="P10" s="53"/>
      <c r="Q10" s="53"/>
      <c r="R10" s="304"/>
      <c r="S10" s="412"/>
      <c r="T10" s="412"/>
      <c r="U10" s="106"/>
      <c r="V10" s="53"/>
      <c r="W10" s="49"/>
      <c r="X10" s="581"/>
      <c r="Y10" s="582"/>
      <c r="Z10" s="582"/>
      <c r="AA10" s="582"/>
      <c r="AB10" s="583"/>
    </row>
    <row r="11" spans="1:28" ht="20.100000000000001" customHeight="1">
      <c r="A11" s="413"/>
      <c r="B11" s="414"/>
      <c r="C11" s="415"/>
      <c r="D11" s="413" t="s">
        <v>27</v>
      </c>
      <c r="E11" s="414"/>
      <c r="F11" s="415"/>
      <c r="G11" s="413"/>
      <c r="H11" s="415"/>
      <c r="I11" s="588" t="s">
        <v>27</v>
      </c>
      <c r="J11" s="416"/>
      <c r="K11" s="416"/>
      <c r="L11" s="290"/>
      <c r="M11" s="49"/>
      <c r="N11" s="49"/>
      <c r="O11" s="49"/>
      <c r="P11" s="53"/>
      <c r="Q11" s="53"/>
      <c r="R11" s="53"/>
      <c r="S11" s="53"/>
      <c r="T11" s="53"/>
      <c r="U11" s="53"/>
      <c r="V11" s="53"/>
      <c r="W11" s="49"/>
      <c r="X11" s="578"/>
      <c r="Y11" s="579"/>
      <c r="Z11" s="579"/>
      <c r="AA11" s="579"/>
      <c r="AB11" s="580"/>
    </row>
    <row r="12" spans="1:28" ht="20.100000000000001" customHeight="1">
      <c r="A12" s="392">
        <v>1</v>
      </c>
      <c r="B12" s="392"/>
      <c r="C12" s="584"/>
      <c r="D12" s="585">
        <v>2</v>
      </c>
      <c r="E12" s="392"/>
      <c r="F12" s="584"/>
      <c r="G12" s="585">
        <v>3</v>
      </c>
      <c r="H12" s="584"/>
      <c r="I12" s="586">
        <v>4</v>
      </c>
      <c r="J12" s="587"/>
      <c r="K12" s="587"/>
      <c r="L12" s="290"/>
      <c r="M12" s="49" t="s">
        <v>28</v>
      </c>
      <c r="N12" s="49"/>
      <c r="O12" s="49"/>
      <c r="P12" s="412" t="s">
        <v>29</v>
      </c>
      <c r="Q12" s="412"/>
      <c r="R12" s="412"/>
      <c r="S12" s="412"/>
      <c r="T12" s="412"/>
      <c r="U12" s="412"/>
      <c r="V12" s="412"/>
      <c r="W12" s="121" t="s">
        <v>30</v>
      </c>
      <c r="X12" s="581"/>
      <c r="Y12" s="582"/>
      <c r="Z12" s="582"/>
      <c r="AA12" s="582"/>
      <c r="AB12" s="583"/>
    </row>
    <row r="13" spans="1:28" ht="20.100000000000001" customHeight="1">
      <c r="A13" s="418" t="s">
        <v>131</v>
      </c>
      <c r="B13" s="419"/>
      <c r="C13" s="589"/>
      <c r="D13" s="420"/>
      <c r="E13" s="421"/>
      <c r="F13" s="422"/>
      <c r="G13" s="590"/>
      <c r="H13" s="424"/>
      <c r="I13" s="591">
        <v>17</v>
      </c>
      <c r="J13" s="425"/>
      <c r="K13" s="425"/>
      <c r="L13" s="293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578"/>
      <c r="Y13" s="579"/>
      <c r="Z13" s="579"/>
      <c r="AA13" s="579"/>
      <c r="AB13" s="580"/>
    </row>
    <row r="14" spans="1:28" ht="20.100000000000001" customHeight="1">
      <c r="A14" s="592" t="s">
        <v>49</v>
      </c>
      <c r="B14" s="593"/>
      <c r="C14" s="594"/>
      <c r="D14" s="427"/>
      <c r="E14" s="428"/>
      <c r="F14" s="429"/>
      <c r="G14" s="595"/>
      <c r="H14" s="431"/>
      <c r="I14" s="591">
        <v>2</v>
      </c>
      <c r="J14" s="425"/>
      <c r="K14" s="425"/>
      <c r="L14" s="293"/>
      <c r="M14" s="49" t="s">
        <v>33</v>
      </c>
      <c r="N14" s="49"/>
      <c r="O14" s="49"/>
      <c r="P14" s="49"/>
      <c r="Q14" s="49"/>
      <c r="R14" s="49"/>
      <c r="S14" s="432"/>
      <c r="T14" s="432"/>
      <c r="U14" s="432"/>
      <c r="V14" s="432"/>
      <c r="W14" s="596"/>
      <c r="X14" s="581"/>
      <c r="Y14" s="582"/>
      <c r="Z14" s="582"/>
      <c r="AA14" s="582"/>
      <c r="AB14" s="583"/>
    </row>
    <row r="15" spans="1:28" ht="20.100000000000001" customHeight="1">
      <c r="A15" s="449"/>
      <c r="B15" s="428"/>
      <c r="C15" s="429"/>
      <c r="D15" s="427"/>
      <c r="E15" s="428"/>
      <c r="F15" s="429"/>
      <c r="G15" s="595"/>
      <c r="H15" s="431"/>
      <c r="I15" s="595"/>
      <c r="J15" s="430"/>
      <c r="K15" s="430"/>
      <c r="L15" s="293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578"/>
      <c r="Y15" s="579"/>
      <c r="Z15" s="579"/>
      <c r="AA15" s="579"/>
      <c r="AB15" s="580"/>
    </row>
    <row r="16" spans="1:28" ht="20.100000000000001" customHeight="1">
      <c r="A16" s="455"/>
      <c r="B16" s="456"/>
      <c r="C16" s="458"/>
      <c r="D16" s="457"/>
      <c r="E16" s="456"/>
      <c r="F16" s="458"/>
      <c r="G16" s="600"/>
      <c r="H16" s="460"/>
      <c r="I16" s="600"/>
      <c r="J16" s="459"/>
      <c r="K16" s="459"/>
      <c r="L16" s="293"/>
      <c r="M16" s="49" t="s">
        <v>34</v>
      </c>
      <c r="N16" s="49"/>
      <c r="O16" s="49"/>
      <c r="P16" s="412" t="s">
        <v>35</v>
      </c>
      <c r="Q16" s="412"/>
      <c r="R16" s="412"/>
      <c r="S16" s="412"/>
      <c r="T16" s="412"/>
      <c r="U16" s="412"/>
      <c r="V16" s="412"/>
      <c r="W16" s="601"/>
      <c r="X16" s="597"/>
      <c r="Y16" s="598"/>
      <c r="Z16" s="598"/>
      <c r="AA16" s="598"/>
      <c r="AB16" s="599"/>
    </row>
    <row r="17" spans="1:28" ht="20.100000000000001" customHeight="1">
      <c r="A17" s="607" t="s">
        <v>36</v>
      </c>
      <c r="B17" s="607"/>
      <c r="C17" s="607"/>
      <c r="D17" s="607"/>
      <c r="E17" s="607"/>
      <c r="F17" s="607"/>
      <c r="G17" s="607"/>
      <c r="H17" s="607"/>
      <c r="I17" s="607"/>
      <c r="J17" s="607"/>
      <c r="K17" s="607"/>
      <c r="L17" s="294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3"/>
      <c r="Y17" s="3"/>
      <c r="Z17" s="3"/>
      <c r="AA17" s="3"/>
      <c r="AB17" s="3"/>
    </row>
    <row r="18" spans="1:28" s="334" customFormat="1" ht="20.100000000000001" customHeight="1">
      <c r="A18" s="470" t="s">
        <v>37</v>
      </c>
      <c r="B18" s="605"/>
      <c r="C18" s="605"/>
      <c r="D18" s="605"/>
      <c r="E18" s="605"/>
      <c r="F18" s="543"/>
      <c r="G18" s="12" t="s">
        <v>38</v>
      </c>
      <c r="H18" s="608" t="s">
        <v>39</v>
      </c>
      <c r="I18" s="609"/>
      <c r="J18" s="609"/>
      <c r="K18" s="609"/>
      <c r="L18" s="609"/>
      <c r="M18" s="610" t="s">
        <v>40</v>
      </c>
      <c r="N18" s="611"/>
      <c r="O18" s="611"/>
      <c r="P18" s="611"/>
      <c r="Q18" s="611"/>
      <c r="R18" s="611"/>
      <c r="S18" s="611"/>
      <c r="T18" s="611"/>
      <c r="U18" s="611"/>
      <c r="V18" s="611"/>
      <c r="W18" s="612"/>
      <c r="X18" s="613" t="s">
        <v>41</v>
      </c>
      <c r="Y18" s="614"/>
      <c r="Z18" s="614"/>
      <c r="AA18" s="614"/>
      <c r="AB18" s="615"/>
    </row>
    <row r="19" spans="1:28" s="334" customFormat="1" ht="20.100000000000001" customHeight="1">
      <c r="A19" s="470" t="s">
        <v>42</v>
      </c>
      <c r="B19" s="605"/>
      <c r="C19" s="605"/>
      <c r="D19" s="543"/>
      <c r="E19" s="61"/>
      <c r="F19" s="12" t="s">
        <v>43</v>
      </c>
      <c r="G19" s="619" t="s">
        <v>44</v>
      </c>
      <c r="H19" s="447" t="s">
        <v>45</v>
      </c>
      <c r="I19" s="606"/>
      <c r="J19" s="606"/>
      <c r="K19" s="606"/>
      <c r="L19" s="57" t="s">
        <v>46</v>
      </c>
      <c r="M19" s="606" t="s">
        <v>47</v>
      </c>
      <c r="N19" s="606"/>
      <c r="O19" s="606"/>
      <c r="P19" s="606"/>
      <c r="Q19" s="606"/>
      <c r="R19" s="448"/>
      <c r="S19" s="447" t="s">
        <v>48</v>
      </c>
      <c r="T19" s="606"/>
      <c r="U19" s="433" t="s">
        <v>49</v>
      </c>
      <c r="V19" s="435"/>
      <c r="W19" s="436"/>
      <c r="X19" s="616"/>
      <c r="Y19" s="617"/>
      <c r="Z19" s="617"/>
      <c r="AA19" s="617"/>
      <c r="AB19" s="618"/>
    </row>
    <row r="20" spans="1:28" s="334" customFormat="1" ht="20.100000000000001" customHeight="1">
      <c r="A20" s="470"/>
      <c r="B20" s="605"/>
      <c r="C20" s="605"/>
      <c r="D20" s="543"/>
      <c r="E20" s="61"/>
      <c r="F20" s="12"/>
      <c r="G20" s="620"/>
      <c r="H20" s="472"/>
      <c r="I20" s="605"/>
      <c r="J20" s="605"/>
      <c r="K20" s="605"/>
      <c r="L20" s="337"/>
      <c r="M20" s="605"/>
      <c r="N20" s="605"/>
      <c r="O20" s="605"/>
      <c r="P20" s="605"/>
      <c r="Q20" s="605"/>
      <c r="R20" s="473"/>
      <c r="S20" s="472"/>
      <c r="T20" s="605"/>
      <c r="U20" s="602"/>
      <c r="V20" s="603"/>
      <c r="W20" s="604"/>
      <c r="X20" s="447" t="s">
        <v>50</v>
      </c>
      <c r="Y20" s="606"/>
      <c r="Z20" s="606"/>
      <c r="AA20" s="606"/>
      <c r="AB20" s="448"/>
    </row>
    <row r="21" spans="1:28" s="334" customFormat="1" ht="20.100000000000001" customHeight="1">
      <c r="A21" s="470"/>
      <c r="B21" s="605"/>
      <c r="C21" s="605"/>
      <c r="D21" s="543"/>
      <c r="E21" s="61"/>
      <c r="F21" s="12"/>
      <c r="G21" s="95"/>
      <c r="H21" s="627" t="s">
        <v>132</v>
      </c>
      <c r="I21" s="628"/>
      <c r="J21" s="539" t="s">
        <v>133</v>
      </c>
      <c r="K21" s="621" t="s">
        <v>134</v>
      </c>
      <c r="L21" s="633" t="s">
        <v>54</v>
      </c>
      <c r="M21" s="628" t="s">
        <v>198</v>
      </c>
      <c r="N21" s="539" t="s">
        <v>136</v>
      </c>
      <c r="O21" s="539" t="s">
        <v>137</v>
      </c>
      <c r="P21" s="539" t="s">
        <v>138</v>
      </c>
      <c r="Q21" s="621" t="s">
        <v>60</v>
      </c>
      <c r="R21" s="621"/>
      <c r="S21" s="624" t="s">
        <v>154</v>
      </c>
      <c r="T21" s="539" t="s">
        <v>140</v>
      </c>
      <c r="U21" s="539" t="s">
        <v>136</v>
      </c>
      <c r="V21" s="539" t="str">
        <f>P21</f>
        <v>Компот из свежих яблок</v>
      </c>
      <c r="W21" s="491" t="s">
        <v>60</v>
      </c>
      <c r="X21" s="499" t="s">
        <v>63</v>
      </c>
      <c r="Y21" s="499"/>
      <c r="Z21" s="500"/>
      <c r="AA21" s="500"/>
      <c r="AB21" s="501"/>
    </row>
    <row r="22" spans="1:28" s="334" customFormat="1" ht="30.75" customHeight="1">
      <c r="A22" s="470"/>
      <c r="B22" s="605"/>
      <c r="C22" s="605"/>
      <c r="D22" s="543"/>
      <c r="E22" s="61"/>
      <c r="F22" s="12"/>
      <c r="G22" s="95"/>
      <c r="H22" s="629"/>
      <c r="I22" s="630"/>
      <c r="J22" s="540"/>
      <c r="K22" s="622"/>
      <c r="L22" s="633"/>
      <c r="M22" s="630"/>
      <c r="N22" s="540"/>
      <c r="O22" s="540"/>
      <c r="P22" s="540"/>
      <c r="Q22" s="622"/>
      <c r="R22" s="622"/>
      <c r="S22" s="625"/>
      <c r="T22" s="540"/>
      <c r="U22" s="540"/>
      <c r="V22" s="540"/>
      <c r="W22" s="491"/>
      <c r="X22" s="505" t="s">
        <v>64</v>
      </c>
      <c r="Y22" s="506"/>
      <c r="Z22" s="507" t="s">
        <v>65</v>
      </c>
      <c r="AA22" s="508"/>
      <c r="AB22" s="509" t="s">
        <v>66</v>
      </c>
    </row>
    <row r="23" spans="1:28" s="334" customFormat="1" ht="78" customHeight="1">
      <c r="A23" s="470"/>
      <c r="B23" s="605"/>
      <c r="C23" s="605"/>
      <c r="D23" s="543"/>
      <c r="E23" s="342" t="s">
        <v>32</v>
      </c>
      <c r="F23" s="342" t="s">
        <v>31</v>
      </c>
      <c r="G23" s="95"/>
      <c r="H23" s="631"/>
      <c r="I23" s="632"/>
      <c r="J23" s="541"/>
      <c r="K23" s="623"/>
      <c r="L23" s="633"/>
      <c r="M23" s="632"/>
      <c r="N23" s="541"/>
      <c r="O23" s="541"/>
      <c r="P23" s="541"/>
      <c r="Q23" s="623"/>
      <c r="R23" s="623"/>
      <c r="S23" s="626"/>
      <c r="T23" s="541"/>
      <c r="U23" s="541"/>
      <c r="V23" s="541"/>
      <c r="W23" s="491"/>
      <c r="X23" s="124" t="s">
        <v>67</v>
      </c>
      <c r="Y23" s="124" t="s">
        <v>68</v>
      </c>
      <c r="Z23" s="124" t="s">
        <v>69</v>
      </c>
      <c r="AA23" s="124" t="s">
        <v>70</v>
      </c>
      <c r="AB23" s="508"/>
    </row>
    <row r="24" spans="1:28" s="335" customFormat="1" ht="20.100000000000001" customHeight="1">
      <c r="A24" s="637">
        <v>1</v>
      </c>
      <c r="B24" s="638"/>
      <c r="C24" s="638"/>
      <c r="D24" s="639"/>
      <c r="E24" s="279"/>
      <c r="F24" s="22"/>
      <c r="G24" s="23" t="s">
        <v>71</v>
      </c>
      <c r="H24" s="640">
        <v>3</v>
      </c>
      <c r="I24" s="641"/>
      <c r="J24" s="62">
        <v>4</v>
      </c>
      <c r="K24" s="107">
        <v>5</v>
      </c>
      <c r="L24" s="338">
        <v>6</v>
      </c>
      <c r="M24" s="63">
        <v>7</v>
      </c>
      <c r="N24" s="62">
        <v>8</v>
      </c>
      <c r="O24" s="62">
        <v>9</v>
      </c>
      <c r="P24" s="62">
        <v>10</v>
      </c>
      <c r="Q24" s="107">
        <v>11</v>
      </c>
      <c r="R24" s="108">
        <v>12</v>
      </c>
      <c r="S24" s="65">
        <v>13</v>
      </c>
      <c r="T24" s="62">
        <v>14</v>
      </c>
      <c r="U24" s="24">
        <v>15</v>
      </c>
      <c r="V24" s="62">
        <v>16</v>
      </c>
      <c r="W24" s="108">
        <v>17</v>
      </c>
      <c r="X24" s="24">
        <v>18</v>
      </c>
      <c r="Y24" s="62">
        <v>19</v>
      </c>
      <c r="Z24" s="62">
        <v>20</v>
      </c>
      <c r="AA24" s="62">
        <v>21</v>
      </c>
      <c r="AB24" s="62">
        <v>22</v>
      </c>
    </row>
    <row r="25" spans="1:28" s="51" customFormat="1" ht="20.100000000000001" customHeight="1">
      <c r="A25" s="642" t="s">
        <v>72</v>
      </c>
      <c r="B25" s="643"/>
      <c r="C25" s="643"/>
      <c r="D25" s="644"/>
      <c r="E25" s="25">
        <f>I14</f>
        <v>2</v>
      </c>
      <c r="F25" s="25">
        <f>I13</f>
        <v>17</v>
      </c>
      <c r="G25" s="26" t="s">
        <v>126</v>
      </c>
      <c r="H25" s="645"/>
      <c r="I25" s="646"/>
      <c r="J25" s="66"/>
      <c r="K25" s="96"/>
      <c r="L25" s="68"/>
      <c r="M25" s="67"/>
      <c r="N25" s="66"/>
      <c r="O25" s="66"/>
      <c r="P25" s="66"/>
      <c r="Q25" s="96"/>
      <c r="R25" s="109"/>
      <c r="S25" s="27"/>
      <c r="T25" s="66"/>
      <c r="U25" s="27"/>
      <c r="V25" s="66"/>
      <c r="W25" s="109"/>
      <c r="X25" s="146"/>
      <c r="Y25" s="126"/>
      <c r="Z25" s="306"/>
      <c r="AA25" s="125"/>
      <c r="AB25" s="129"/>
    </row>
    <row r="26" spans="1:28" s="51" customFormat="1" ht="19.5" customHeight="1">
      <c r="A26" s="647" t="s">
        <v>74</v>
      </c>
      <c r="B26" s="648"/>
      <c r="C26" s="648"/>
      <c r="D26" s="649"/>
      <c r="E26" s="285"/>
      <c r="F26" s="29"/>
      <c r="G26" s="30" t="s">
        <v>126</v>
      </c>
      <c r="H26" s="650"/>
      <c r="I26" s="651"/>
      <c r="J26" s="70"/>
      <c r="K26" s="110"/>
      <c r="L26" s="72"/>
      <c r="M26" s="71"/>
      <c r="N26" s="70"/>
      <c r="O26" s="70"/>
      <c r="P26" s="70"/>
      <c r="Q26" s="110"/>
      <c r="R26" s="111"/>
      <c r="S26" s="31"/>
      <c r="T26" s="70"/>
      <c r="U26" s="31"/>
      <c r="V26" s="70"/>
      <c r="W26" s="111"/>
      <c r="X26" s="307"/>
      <c r="Y26" s="131"/>
      <c r="Z26" s="132"/>
      <c r="AA26" s="133"/>
      <c r="AB26" s="134"/>
    </row>
    <row r="27" spans="1:28" s="51" customFormat="1" ht="24.95" customHeight="1">
      <c r="A27" s="634" t="s">
        <v>75</v>
      </c>
      <c r="B27" s="635"/>
      <c r="C27" s="635"/>
      <c r="D27" s="636"/>
      <c r="E27" s="343">
        <f>E25</f>
        <v>2</v>
      </c>
      <c r="F27" s="25">
        <f>F25</f>
        <v>17</v>
      </c>
      <c r="G27" s="280" t="s">
        <v>126</v>
      </c>
      <c r="H27" s="518"/>
      <c r="I27" s="519"/>
      <c r="J27" s="74"/>
      <c r="K27" s="114"/>
      <c r="L27" s="81"/>
      <c r="M27" s="80"/>
      <c r="N27" s="74"/>
      <c r="O27" s="74">
        <v>8.6999999999999994E-2</v>
      </c>
      <c r="P27" s="74"/>
      <c r="Q27" s="114"/>
      <c r="R27" s="115"/>
      <c r="S27" s="34"/>
      <c r="T27" s="74"/>
      <c r="U27" s="74"/>
      <c r="V27" s="74"/>
      <c r="W27" s="115"/>
      <c r="X27" s="34">
        <f t="shared" ref="X27" si="0">SUM(H27:T27)</f>
        <v>8.6999999999999994E-2</v>
      </c>
      <c r="Y27" s="148">
        <f>AB27-AA27</f>
        <v>1.5</v>
      </c>
      <c r="Z27" s="137">
        <f>SUM(U27:W27)</f>
        <v>0</v>
      </c>
      <c r="AA27" s="138">
        <f t="shared" ref="AA27" si="1">Z27*E27</f>
        <v>0</v>
      </c>
      <c r="AB27" s="139">
        <v>1.5</v>
      </c>
    </row>
    <row r="28" spans="1:28" s="51" customFormat="1" ht="24.95" customHeight="1">
      <c r="A28" s="634" t="s">
        <v>77</v>
      </c>
      <c r="B28" s="635"/>
      <c r="C28" s="635"/>
      <c r="D28" s="636"/>
      <c r="E28" s="343">
        <f>E25</f>
        <v>2</v>
      </c>
      <c r="F28" s="25">
        <f>F27</f>
        <v>17</v>
      </c>
      <c r="G28" s="280" t="s">
        <v>126</v>
      </c>
      <c r="H28" s="518">
        <v>1E-3</v>
      </c>
      <c r="I28" s="519"/>
      <c r="J28" s="74"/>
      <c r="K28" s="114"/>
      <c r="L28" s="81"/>
      <c r="M28" s="80"/>
      <c r="N28" s="74">
        <v>1E-3</v>
      </c>
      <c r="O28" s="74">
        <v>1E-3</v>
      </c>
      <c r="P28" s="74"/>
      <c r="Q28" s="114"/>
      <c r="R28" s="115"/>
      <c r="S28" s="34">
        <v>1E-3</v>
      </c>
      <c r="T28" s="74"/>
      <c r="U28" s="74">
        <v>1E-3</v>
      </c>
      <c r="V28" s="74"/>
      <c r="W28" s="115"/>
      <c r="X28" s="34">
        <f t="shared" ref="X28:X40" si="2">SUM(H28:T28)</f>
        <v>4.0000000000000001E-3</v>
      </c>
      <c r="Y28" s="148">
        <f t="shared" ref="Y28:Y40" si="3">AB28-AA28</f>
        <v>0.11799999999999999</v>
      </c>
      <c r="Z28" s="137">
        <f t="shared" ref="Z28:Z40" si="4">SUM(U28:W28)</f>
        <v>1E-3</v>
      </c>
      <c r="AA28" s="138">
        <f t="shared" ref="AA28:AA40" si="5">Z28*E28</f>
        <v>2E-3</v>
      </c>
      <c r="AB28" s="139">
        <v>0.12</v>
      </c>
    </row>
    <row r="29" spans="1:28" s="51" customFormat="1" ht="24.95" customHeight="1">
      <c r="A29" s="634" t="s">
        <v>141</v>
      </c>
      <c r="B29" s="635"/>
      <c r="C29" s="635"/>
      <c r="D29" s="636"/>
      <c r="E29" s="343">
        <f t="shared" ref="E29:F40" si="6">E27</f>
        <v>2</v>
      </c>
      <c r="F29" s="25">
        <f t="shared" si="6"/>
        <v>17</v>
      </c>
      <c r="G29" s="280" t="s">
        <v>126</v>
      </c>
      <c r="H29" s="518">
        <v>5.0000000000000001E-3</v>
      </c>
      <c r="I29" s="519"/>
      <c r="J29" s="75"/>
      <c r="K29" s="112"/>
      <c r="L29" s="77"/>
      <c r="M29" s="80"/>
      <c r="N29" s="75">
        <v>4.0000000000000001E-3</v>
      </c>
      <c r="O29" s="75"/>
      <c r="P29" s="75"/>
      <c r="Q29" s="112"/>
      <c r="R29" s="113"/>
      <c r="S29" s="78">
        <v>1.0999999999999999E-2</v>
      </c>
      <c r="T29" s="75"/>
      <c r="U29" s="75">
        <v>4.0000000000000001E-3</v>
      </c>
      <c r="V29" s="75"/>
      <c r="W29" s="113"/>
      <c r="X29" s="34">
        <f t="shared" si="2"/>
        <v>0.02</v>
      </c>
      <c r="Y29" s="148">
        <f t="shared" si="3"/>
        <v>0.36199999999999999</v>
      </c>
      <c r="Z29" s="137">
        <f t="shared" si="4"/>
        <v>4.0000000000000001E-3</v>
      </c>
      <c r="AA29" s="138">
        <f t="shared" si="5"/>
        <v>8.0000000000000002E-3</v>
      </c>
      <c r="AB29" s="139">
        <v>0.37</v>
      </c>
    </row>
    <row r="30" spans="1:28" s="51" customFormat="1" ht="24.95" customHeight="1">
      <c r="A30" s="634" t="s">
        <v>79</v>
      </c>
      <c r="B30" s="635"/>
      <c r="C30" s="635"/>
      <c r="D30" s="636"/>
      <c r="E30" s="343">
        <f t="shared" si="6"/>
        <v>2</v>
      </c>
      <c r="F30" s="25">
        <f t="shared" si="6"/>
        <v>17</v>
      </c>
      <c r="G30" s="280" t="s">
        <v>126</v>
      </c>
      <c r="H30" s="518"/>
      <c r="I30" s="519"/>
      <c r="J30" s="74"/>
      <c r="K30" s="114"/>
      <c r="L30" s="81"/>
      <c r="M30" s="80">
        <v>4.0000000000000001E-3</v>
      </c>
      <c r="N30" s="74"/>
      <c r="O30" s="74">
        <v>6.0000000000000001E-3</v>
      </c>
      <c r="P30" s="74"/>
      <c r="Q30" s="114"/>
      <c r="R30" s="115"/>
      <c r="S30" s="34"/>
      <c r="T30" s="74"/>
      <c r="U30" s="74"/>
      <c r="V30" s="74"/>
      <c r="W30" s="115"/>
      <c r="X30" s="34">
        <f t="shared" si="2"/>
        <v>0.01</v>
      </c>
      <c r="Y30" s="148">
        <f t="shared" si="3"/>
        <v>0.17</v>
      </c>
      <c r="Z30" s="137">
        <f t="shared" si="4"/>
        <v>0</v>
      </c>
      <c r="AA30" s="138">
        <f t="shared" si="5"/>
        <v>0</v>
      </c>
      <c r="AB30" s="139">
        <v>0.17</v>
      </c>
    </row>
    <row r="31" spans="1:28" s="51" customFormat="1" ht="24.95" customHeight="1">
      <c r="A31" s="634" t="s">
        <v>80</v>
      </c>
      <c r="B31" s="635"/>
      <c r="C31" s="635"/>
      <c r="D31" s="636"/>
      <c r="E31" s="343">
        <f t="shared" si="6"/>
        <v>2</v>
      </c>
      <c r="F31" s="25">
        <f t="shared" si="6"/>
        <v>17</v>
      </c>
      <c r="G31" s="280" t="s">
        <v>126</v>
      </c>
      <c r="H31" s="518">
        <v>0.10199999999999999</v>
      </c>
      <c r="I31" s="519"/>
      <c r="J31" s="74"/>
      <c r="K31" s="114">
        <v>0.13</v>
      </c>
      <c r="L31" s="81"/>
      <c r="M31" s="80"/>
      <c r="N31" s="74"/>
      <c r="O31" s="74"/>
      <c r="P31" s="74"/>
      <c r="Q31" s="114"/>
      <c r="R31" s="115"/>
      <c r="S31" s="34">
        <v>5.7000000000000002E-2</v>
      </c>
      <c r="T31" s="74">
        <v>0.2</v>
      </c>
      <c r="U31" s="74"/>
      <c r="V31" s="74"/>
      <c r="W31" s="115"/>
      <c r="X31" s="34">
        <f t="shared" si="2"/>
        <v>0.48899999999999999</v>
      </c>
      <c r="Y31" s="148">
        <f t="shared" si="3"/>
        <v>7</v>
      </c>
      <c r="Z31" s="137">
        <f t="shared" si="4"/>
        <v>0</v>
      </c>
      <c r="AA31" s="138">
        <f t="shared" si="5"/>
        <v>0</v>
      </c>
      <c r="AB31" s="139">
        <v>7</v>
      </c>
    </row>
    <row r="32" spans="1:28" s="51" customFormat="1" ht="24.95" customHeight="1">
      <c r="A32" s="634" t="s">
        <v>81</v>
      </c>
      <c r="B32" s="635"/>
      <c r="C32" s="635"/>
      <c r="D32" s="636"/>
      <c r="E32" s="343">
        <f t="shared" si="6"/>
        <v>2</v>
      </c>
      <c r="F32" s="25">
        <f t="shared" si="6"/>
        <v>17</v>
      </c>
      <c r="G32" s="280" t="s">
        <v>126</v>
      </c>
      <c r="H32" s="518"/>
      <c r="I32" s="519"/>
      <c r="J32" s="74"/>
      <c r="K32" s="114"/>
      <c r="L32" s="81"/>
      <c r="M32" s="80"/>
      <c r="N32" s="74">
        <v>0.02</v>
      </c>
      <c r="O32" s="74"/>
      <c r="P32" s="74"/>
      <c r="Q32" s="114"/>
      <c r="R32" s="115"/>
      <c r="S32" s="34"/>
      <c r="T32" s="74"/>
      <c r="U32" s="74">
        <v>0.02</v>
      </c>
      <c r="V32" s="74"/>
      <c r="W32" s="115"/>
      <c r="X32" s="34">
        <f t="shared" si="2"/>
        <v>0.02</v>
      </c>
      <c r="Y32" s="148">
        <f t="shared" si="3"/>
        <v>0.21</v>
      </c>
      <c r="Z32" s="137">
        <f t="shared" si="4"/>
        <v>0.02</v>
      </c>
      <c r="AA32" s="138">
        <f t="shared" si="5"/>
        <v>0.04</v>
      </c>
      <c r="AB32" s="139">
        <v>0.25</v>
      </c>
    </row>
    <row r="33" spans="1:28" s="51" customFormat="1" ht="24.95" customHeight="1">
      <c r="A33" s="634" t="s">
        <v>142</v>
      </c>
      <c r="B33" s="635"/>
      <c r="C33" s="635"/>
      <c r="D33" s="636"/>
      <c r="E33" s="343">
        <f>E31</f>
        <v>2</v>
      </c>
      <c r="F33" s="25">
        <f>F30</f>
        <v>17</v>
      </c>
      <c r="G33" s="280" t="s">
        <v>126</v>
      </c>
      <c r="H33" s="518"/>
      <c r="I33" s="519"/>
      <c r="J33" s="74">
        <v>1.4999999999999999E-2</v>
      </c>
      <c r="K33" s="114"/>
      <c r="L33" s="81"/>
      <c r="M33" s="80"/>
      <c r="N33" s="74"/>
      <c r="O33" s="74"/>
      <c r="P33" s="74"/>
      <c r="Q33" s="114"/>
      <c r="R33" s="115"/>
      <c r="S33" s="34"/>
      <c r="T33" s="74"/>
      <c r="U33" s="74"/>
      <c r="V33" s="74"/>
      <c r="W33" s="115"/>
      <c r="X33" s="34">
        <f t="shared" si="2"/>
        <v>1.4999999999999999E-2</v>
      </c>
      <c r="Y33" s="148">
        <f t="shared" si="3"/>
        <v>0.3</v>
      </c>
      <c r="Z33" s="137">
        <f t="shared" si="4"/>
        <v>0</v>
      </c>
      <c r="AA33" s="138">
        <f t="shared" si="5"/>
        <v>0</v>
      </c>
      <c r="AB33" s="139">
        <v>0.3</v>
      </c>
    </row>
    <row r="34" spans="1:28" s="51" customFormat="1" ht="24.95" customHeight="1">
      <c r="A34" s="634" t="s">
        <v>82</v>
      </c>
      <c r="B34" s="635"/>
      <c r="C34" s="635"/>
      <c r="D34" s="636"/>
      <c r="E34" s="343">
        <f>E32</f>
        <v>2</v>
      </c>
      <c r="F34" s="25">
        <f>F31</f>
        <v>17</v>
      </c>
      <c r="G34" s="280" t="s">
        <v>126</v>
      </c>
      <c r="H34" s="518"/>
      <c r="I34" s="519"/>
      <c r="J34" s="74"/>
      <c r="K34" s="114"/>
      <c r="L34" s="81"/>
      <c r="M34" s="80"/>
      <c r="N34" s="74"/>
      <c r="O34" s="74"/>
      <c r="P34" s="74"/>
      <c r="Q34" s="114"/>
      <c r="R34" s="115"/>
      <c r="S34" s="34">
        <v>0.10100000000000001</v>
      </c>
      <c r="T34" s="74"/>
      <c r="U34" s="74"/>
      <c r="V34" s="74"/>
      <c r="W34" s="115"/>
      <c r="X34" s="34">
        <f t="shared" si="2"/>
        <v>0.10100000000000001</v>
      </c>
      <c r="Y34" s="148">
        <f t="shared" si="3"/>
        <v>17</v>
      </c>
      <c r="Z34" s="137">
        <f t="shared" si="4"/>
        <v>0</v>
      </c>
      <c r="AA34" s="138">
        <f t="shared" si="5"/>
        <v>0</v>
      </c>
      <c r="AB34" s="139">
        <v>17</v>
      </c>
    </row>
    <row r="35" spans="1:28" s="51" customFormat="1" ht="24.95" hidden="1" customHeight="1">
      <c r="A35" s="634" t="s">
        <v>143</v>
      </c>
      <c r="B35" s="635"/>
      <c r="C35" s="635"/>
      <c r="D35" s="636"/>
      <c r="E35" s="343">
        <f t="shared" si="6"/>
        <v>2</v>
      </c>
      <c r="F35" s="25">
        <f>F32</f>
        <v>17</v>
      </c>
      <c r="G35" s="280" t="s">
        <v>126</v>
      </c>
      <c r="H35" s="518"/>
      <c r="I35" s="519"/>
      <c r="J35" s="74"/>
      <c r="K35" s="114"/>
      <c r="L35" s="81"/>
      <c r="M35" s="80"/>
      <c r="N35" s="74"/>
      <c r="O35" s="74"/>
      <c r="P35" s="74"/>
      <c r="Q35" s="114"/>
      <c r="R35" s="115"/>
      <c r="S35" s="34"/>
      <c r="T35" s="74"/>
      <c r="U35" s="74"/>
      <c r="V35" s="74"/>
      <c r="W35" s="115"/>
      <c r="X35" s="34">
        <f t="shared" si="2"/>
        <v>0</v>
      </c>
      <c r="Y35" s="148">
        <f t="shared" ca="1" si="3"/>
        <v>1.5</v>
      </c>
      <c r="Z35" s="137">
        <f t="shared" si="4"/>
        <v>0</v>
      </c>
      <c r="AA35" s="138">
        <f t="shared" si="5"/>
        <v>0</v>
      </c>
      <c r="AB35" s="139">
        <f t="shared" ref="AB35:AB37" ca="1" si="7">AA35+Y35</f>
        <v>0</v>
      </c>
    </row>
    <row r="36" spans="1:28" s="51" customFormat="1" ht="24.95" hidden="1" customHeight="1">
      <c r="A36" s="634" t="s">
        <v>85</v>
      </c>
      <c r="B36" s="635"/>
      <c r="C36" s="635"/>
      <c r="D36" s="636"/>
      <c r="E36" s="343">
        <f t="shared" si="6"/>
        <v>2</v>
      </c>
      <c r="F36" s="25">
        <f>F25</f>
        <v>17</v>
      </c>
      <c r="G36" s="280" t="s">
        <v>126</v>
      </c>
      <c r="H36" s="518"/>
      <c r="I36" s="519"/>
      <c r="J36" s="74"/>
      <c r="K36" s="114"/>
      <c r="L36" s="81"/>
      <c r="M36" s="80"/>
      <c r="N36" s="74"/>
      <c r="O36" s="74"/>
      <c r="P36" s="74"/>
      <c r="Q36" s="114"/>
      <c r="R36" s="115"/>
      <c r="S36" s="34"/>
      <c r="T36" s="74"/>
      <c r="U36" s="74"/>
      <c r="V36" s="74"/>
      <c r="W36" s="115"/>
      <c r="X36" s="34">
        <f t="shared" si="2"/>
        <v>0</v>
      </c>
      <c r="Y36" s="148">
        <f t="shared" ca="1" si="3"/>
        <v>1.5</v>
      </c>
      <c r="Z36" s="137">
        <f t="shared" si="4"/>
        <v>0</v>
      </c>
      <c r="AA36" s="138">
        <f t="shared" si="5"/>
        <v>0</v>
      </c>
      <c r="AB36" s="139">
        <f t="shared" ca="1" si="7"/>
        <v>0</v>
      </c>
    </row>
    <row r="37" spans="1:28" s="51" customFormat="1" ht="24.95" hidden="1" customHeight="1">
      <c r="A37" s="634" t="s">
        <v>86</v>
      </c>
      <c r="B37" s="635"/>
      <c r="C37" s="635"/>
      <c r="D37" s="636"/>
      <c r="E37" s="343">
        <f t="shared" si="6"/>
        <v>2</v>
      </c>
      <c r="F37" s="25">
        <f>F33</f>
        <v>17</v>
      </c>
      <c r="G37" s="280" t="s">
        <v>126</v>
      </c>
      <c r="H37" s="518"/>
      <c r="I37" s="519"/>
      <c r="J37" s="74"/>
      <c r="K37" s="114"/>
      <c r="L37" s="81"/>
      <c r="M37" s="80"/>
      <c r="N37" s="74"/>
      <c r="O37" s="74"/>
      <c r="P37" s="74"/>
      <c r="Q37" s="114"/>
      <c r="R37" s="115"/>
      <c r="S37" s="34"/>
      <c r="T37" s="74"/>
      <c r="U37" s="74"/>
      <c r="V37" s="74"/>
      <c r="W37" s="115"/>
      <c r="X37" s="34">
        <f t="shared" si="2"/>
        <v>0</v>
      </c>
      <c r="Y37" s="148">
        <f t="shared" ca="1" si="3"/>
        <v>1.5</v>
      </c>
      <c r="Z37" s="137">
        <f t="shared" si="4"/>
        <v>0</v>
      </c>
      <c r="AA37" s="138">
        <f t="shared" si="5"/>
        <v>0</v>
      </c>
      <c r="AB37" s="139">
        <f t="shared" ca="1" si="7"/>
        <v>0</v>
      </c>
    </row>
    <row r="38" spans="1:28" s="51" customFormat="1" ht="24.95" customHeight="1">
      <c r="A38" s="634" t="s">
        <v>144</v>
      </c>
      <c r="B38" s="635"/>
      <c r="C38" s="635"/>
      <c r="D38" s="636"/>
      <c r="E38" s="343">
        <f>E32</f>
        <v>2</v>
      </c>
      <c r="F38" s="25">
        <f>F31</f>
        <v>17</v>
      </c>
      <c r="G38" s="280" t="s">
        <v>126</v>
      </c>
      <c r="H38" s="518">
        <v>1.4999999999999999E-2</v>
      </c>
      <c r="I38" s="519"/>
      <c r="J38" s="74"/>
      <c r="K38" s="114"/>
      <c r="L38" s="81"/>
      <c r="M38" s="80"/>
      <c r="N38" s="74"/>
      <c r="O38" s="74"/>
      <c r="P38" s="74"/>
      <c r="Q38" s="114"/>
      <c r="R38" s="115"/>
      <c r="S38" s="34"/>
      <c r="T38" s="74"/>
      <c r="U38" s="74"/>
      <c r="V38" s="74"/>
      <c r="W38" s="115"/>
      <c r="X38" s="34">
        <f t="shared" si="2"/>
        <v>1.4999999999999999E-2</v>
      </c>
      <c r="Y38" s="148">
        <f t="shared" si="3"/>
        <v>0.27</v>
      </c>
      <c r="Z38" s="137">
        <f t="shared" si="4"/>
        <v>0</v>
      </c>
      <c r="AA38" s="138">
        <f t="shared" si="5"/>
        <v>0</v>
      </c>
      <c r="AB38" s="139">
        <v>0.27</v>
      </c>
    </row>
    <row r="39" spans="1:28" s="51" customFormat="1" ht="24.95" customHeight="1">
      <c r="A39" s="634" t="s">
        <v>145</v>
      </c>
      <c r="B39" s="635"/>
      <c r="C39" s="635"/>
      <c r="D39" s="636"/>
      <c r="E39" s="343">
        <f>E33</f>
        <v>2</v>
      </c>
      <c r="F39" s="25">
        <f>F33</f>
        <v>17</v>
      </c>
      <c r="G39" s="280" t="s">
        <v>126</v>
      </c>
      <c r="H39" s="518">
        <v>1.4999999999999999E-2</v>
      </c>
      <c r="I39" s="519"/>
      <c r="J39" s="74"/>
      <c r="K39" s="114"/>
      <c r="L39" s="81"/>
      <c r="M39" s="80"/>
      <c r="N39" s="74"/>
      <c r="O39" s="74"/>
      <c r="P39" s="74"/>
      <c r="Q39" s="114"/>
      <c r="R39" s="115"/>
      <c r="S39" s="34"/>
      <c r="T39" s="74"/>
      <c r="U39" s="74"/>
      <c r="V39" s="74"/>
      <c r="W39" s="115"/>
      <c r="X39" s="34">
        <f t="shared" si="2"/>
        <v>1.4999999999999999E-2</v>
      </c>
      <c r="Y39" s="148">
        <f t="shared" si="3"/>
        <v>0.27</v>
      </c>
      <c r="Z39" s="137">
        <f t="shared" si="4"/>
        <v>0</v>
      </c>
      <c r="AA39" s="138">
        <f t="shared" si="5"/>
        <v>0</v>
      </c>
      <c r="AB39" s="139">
        <v>0.27</v>
      </c>
    </row>
    <row r="40" spans="1:28" s="51" customFormat="1" ht="24.95" customHeight="1">
      <c r="A40" s="652" t="s">
        <v>146</v>
      </c>
      <c r="B40" s="653"/>
      <c r="C40" s="653"/>
      <c r="D40" s="654"/>
      <c r="E40" s="343">
        <f t="shared" si="6"/>
        <v>2</v>
      </c>
      <c r="F40" s="179">
        <f t="shared" si="6"/>
        <v>17</v>
      </c>
      <c r="G40" s="336" t="s">
        <v>126</v>
      </c>
      <c r="H40" s="529"/>
      <c r="I40" s="530"/>
      <c r="J40" s="89"/>
      <c r="K40" s="118">
        <v>0.01</v>
      </c>
      <c r="L40" s="91"/>
      <c r="M40" s="90"/>
      <c r="N40" s="89">
        <v>1.4999999999999999E-2</v>
      </c>
      <c r="O40" s="89"/>
      <c r="P40" s="89"/>
      <c r="Q40" s="118"/>
      <c r="R40" s="119"/>
      <c r="S40" s="38"/>
      <c r="T40" s="89"/>
      <c r="U40" s="89">
        <v>1.4999999999999999E-2</v>
      </c>
      <c r="V40" s="89"/>
      <c r="W40" s="119"/>
      <c r="X40" s="34">
        <f t="shared" si="2"/>
        <v>2.5000000000000001E-2</v>
      </c>
      <c r="Y40" s="148">
        <f t="shared" si="3"/>
        <v>0.37</v>
      </c>
      <c r="Z40" s="137">
        <f t="shared" si="4"/>
        <v>1.4999999999999999E-2</v>
      </c>
      <c r="AA40" s="138">
        <f t="shared" si="5"/>
        <v>0.03</v>
      </c>
      <c r="AB40" s="139">
        <v>0.4</v>
      </c>
    </row>
    <row r="41" spans="1:28" s="51" customFormat="1" ht="20.100000000000001" customHeight="1">
      <c r="A41" s="39"/>
      <c r="B41" s="39"/>
      <c r="C41" s="39"/>
      <c r="D41" s="39"/>
      <c r="E41" s="39"/>
      <c r="F41" s="40"/>
      <c r="G41" s="40"/>
      <c r="H41" s="41"/>
      <c r="I41" s="41"/>
      <c r="J41" s="41"/>
      <c r="K41" s="41"/>
      <c r="L41" s="93"/>
      <c r="M41" s="94"/>
      <c r="N41" s="94"/>
      <c r="O41" s="94"/>
      <c r="P41" s="41"/>
      <c r="Q41" s="41"/>
      <c r="R41" s="93"/>
      <c r="S41" s="93"/>
      <c r="T41" s="93"/>
      <c r="U41" s="93"/>
      <c r="V41" s="94"/>
      <c r="W41" s="93"/>
      <c r="X41" s="93"/>
      <c r="Y41" s="144"/>
      <c r="Z41" s="144"/>
      <c r="AA41" s="145"/>
      <c r="AB41" s="144"/>
    </row>
    <row r="42" spans="1:28" s="51" customFormat="1" ht="20.100000000000001" customHeight="1">
      <c r="A42" s="470" t="s">
        <v>37</v>
      </c>
      <c r="B42" s="605"/>
      <c r="C42" s="605"/>
      <c r="D42" s="605"/>
      <c r="E42" s="605"/>
      <c r="F42" s="543"/>
      <c r="G42" s="12" t="s">
        <v>38</v>
      </c>
      <c r="H42" s="608" t="s">
        <v>39</v>
      </c>
      <c r="I42" s="609"/>
      <c r="J42" s="609"/>
      <c r="K42" s="609"/>
      <c r="L42" s="609"/>
      <c r="M42" s="610" t="s">
        <v>40</v>
      </c>
      <c r="N42" s="611"/>
      <c r="O42" s="611"/>
      <c r="P42" s="611"/>
      <c r="Q42" s="611"/>
      <c r="R42" s="611"/>
      <c r="S42" s="611"/>
      <c r="T42" s="611"/>
      <c r="U42" s="611"/>
      <c r="V42" s="611"/>
      <c r="W42" s="612"/>
      <c r="X42" s="613" t="s">
        <v>41</v>
      </c>
      <c r="Y42" s="614"/>
      <c r="Z42" s="614"/>
      <c r="AA42" s="614"/>
      <c r="AB42" s="615"/>
    </row>
    <row r="43" spans="1:28" ht="20.100000000000001" customHeight="1">
      <c r="A43" s="470" t="s">
        <v>42</v>
      </c>
      <c r="B43" s="605"/>
      <c r="C43" s="605"/>
      <c r="D43" s="543"/>
      <c r="E43" s="61"/>
      <c r="F43" s="12" t="s">
        <v>43</v>
      </c>
      <c r="G43" s="619" t="s">
        <v>44</v>
      </c>
      <c r="H43" s="447" t="s">
        <v>45</v>
      </c>
      <c r="I43" s="606"/>
      <c r="J43" s="606"/>
      <c r="K43" s="606"/>
      <c r="L43" s="176" t="s">
        <v>46</v>
      </c>
      <c r="M43" s="447" t="s">
        <v>47</v>
      </c>
      <c r="N43" s="606"/>
      <c r="O43" s="606"/>
      <c r="P43" s="606"/>
      <c r="Q43" s="606"/>
      <c r="R43" s="448"/>
      <c r="S43" s="447" t="s">
        <v>48</v>
      </c>
      <c r="T43" s="606"/>
      <c r="U43" s="433" t="s">
        <v>49</v>
      </c>
      <c r="V43" s="435"/>
      <c r="W43" s="436"/>
      <c r="X43" s="616"/>
      <c r="Y43" s="617"/>
      <c r="Z43" s="617"/>
      <c r="AA43" s="617"/>
      <c r="AB43" s="618"/>
    </row>
    <row r="44" spans="1:28" ht="20.100000000000001" customHeight="1">
      <c r="A44" s="470"/>
      <c r="B44" s="605"/>
      <c r="C44" s="605"/>
      <c r="D44" s="543"/>
      <c r="E44" s="61"/>
      <c r="F44" s="12"/>
      <c r="G44" s="620"/>
      <c r="H44" s="472"/>
      <c r="I44" s="605"/>
      <c r="J44" s="605"/>
      <c r="K44" s="605"/>
      <c r="L44" s="297"/>
      <c r="M44" s="472"/>
      <c r="N44" s="605"/>
      <c r="O44" s="605"/>
      <c r="P44" s="605"/>
      <c r="Q44" s="605"/>
      <c r="R44" s="473"/>
      <c r="S44" s="472"/>
      <c r="T44" s="605"/>
      <c r="U44" s="602"/>
      <c r="V44" s="603"/>
      <c r="W44" s="604"/>
      <c r="X44" s="447" t="s">
        <v>50</v>
      </c>
      <c r="Y44" s="606"/>
      <c r="Z44" s="606"/>
      <c r="AA44" s="606"/>
      <c r="AB44" s="538"/>
    </row>
    <row r="45" spans="1:28" ht="20.100000000000001" customHeight="1">
      <c r="A45" s="470"/>
      <c r="B45" s="605"/>
      <c r="C45" s="605"/>
      <c r="D45" s="543"/>
      <c r="E45" s="61"/>
      <c r="F45" s="12"/>
      <c r="G45" s="95"/>
      <c r="H45" s="627" t="str">
        <f>H21</f>
        <v>Каша молочная ассорти</v>
      </c>
      <c r="I45" s="628"/>
      <c r="J45" s="539" t="s">
        <v>147</v>
      </c>
      <c r="K45" s="621" t="str">
        <f>K21</f>
        <v>Какао с молоком</v>
      </c>
      <c r="L45" s="633" t="str">
        <f>L21</f>
        <v>Фрукт</v>
      </c>
      <c r="M45" s="628" t="s">
        <v>148</v>
      </c>
      <c r="N45" s="539" t="s">
        <v>136</v>
      </c>
      <c r="O45" s="539" t="s">
        <v>137</v>
      </c>
      <c r="P45" s="539" t="str">
        <f t="shared" ref="P45:U45" si="8">P21</f>
        <v>Компот из свежих яблок</v>
      </c>
      <c r="Q45" s="539" t="str">
        <f t="shared" si="8"/>
        <v>Хлеб ржаной</v>
      </c>
      <c r="R45" s="539">
        <f t="shared" si="8"/>
        <v>0</v>
      </c>
      <c r="S45" s="624" t="str">
        <f t="shared" si="8"/>
        <v>Омлет натуральный</v>
      </c>
      <c r="T45" s="624" t="str">
        <f t="shared" si="8"/>
        <v>Молоко</v>
      </c>
      <c r="U45" s="489" t="str">
        <f t="shared" si="8"/>
        <v>Суп гороховый с гренками</v>
      </c>
      <c r="V45" s="489" t="str">
        <f>P45</f>
        <v>Компот из свежих яблок</v>
      </c>
      <c r="W45" s="489" t="str">
        <f>W21</f>
        <v>Хлеб ржаной</v>
      </c>
      <c r="X45" s="655" t="s">
        <v>63</v>
      </c>
      <c r="Y45" s="656"/>
      <c r="Z45" s="656"/>
      <c r="AA45" s="656"/>
      <c r="AB45" s="657"/>
    </row>
    <row r="46" spans="1:28" ht="34.5" customHeight="1">
      <c r="A46" s="470"/>
      <c r="B46" s="605"/>
      <c r="C46" s="605"/>
      <c r="D46" s="543"/>
      <c r="E46" s="61"/>
      <c r="F46" s="12"/>
      <c r="G46" s="95"/>
      <c r="H46" s="629"/>
      <c r="I46" s="630"/>
      <c r="J46" s="540"/>
      <c r="K46" s="622"/>
      <c r="L46" s="633"/>
      <c r="M46" s="630"/>
      <c r="N46" s="540"/>
      <c r="O46" s="540"/>
      <c r="P46" s="540"/>
      <c r="Q46" s="540"/>
      <c r="R46" s="540"/>
      <c r="S46" s="625"/>
      <c r="T46" s="625"/>
      <c r="U46" s="489"/>
      <c r="V46" s="489"/>
      <c r="W46" s="489"/>
      <c r="X46" s="505" t="s">
        <v>64</v>
      </c>
      <c r="Y46" s="506"/>
      <c r="Z46" s="507" t="s">
        <v>65</v>
      </c>
      <c r="AA46" s="508"/>
      <c r="AB46" s="509" t="s">
        <v>66</v>
      </c>
    </row>
    <row r="47" spans="1:28" ht="78" customHeight="1">
      <c r="A47" s="470"/>
      <c r="B47" s="605"/>
      <c r="C47" s="605"/>
      <c r="D47" s="543"/>
      <c r="E47" s="342" t="s">
        <v>32</v>
      </c>
      <c r="F47" s="342" t="s">
        <v>31</v>
      </c>
      <c r="G47" s="95"/>
      <c r="H47" s="631"/>
      <c r="I47" s="632"/>
      <c r="J47" s="541"/>
      <c r="K47" s="623"/>
      <c r="L47" s="633"/>
      <c r="M47" s="632"/>
      <c r="N47" s="541"/>
      <c r="O47" s="541"/>
      <c r="P47" s="541"/>
      <c r="Q47" s="541"/>
      <c r="R47" s="541"/>
      <c r="S47" s="626"/>
      <c r="T47" s="626"/>
      <c r="U47" s="489"/>
      <c r="V47" s="489"/>
      <c r="W47" s="489"/>
      <c r="X47" s="124" t="s">
        <v>67</v>
      </c>
      <c r="Y47" s="124" t="s">
        <v>68</v>
      </c>
      <c r="Z47" s="124" t="s">
        <v>69</v>
      </c>
      <c r="AA47" s="124" t="s">
        <v>70</v>
      </c>
      <c r="AB47" s="508"/>
    </row>
    <row r="48" spans="1:28" ht="20.100000000000001" customHeight="1">
      <c r="A48" s="637">
        <v>1</v>
      </c>
      <c r="B48" s="638"/>
      <c r="C48" s="638"/>
      <c r="D48" s="639"/>
      <c r="E48" s="279"/>
      <c r="F48" s="22"/>
      <c r="G48" s="23" t="s">
        <v>71</v>
      </c>
      <c r="H48" s="640">
        <v>3</v>
      </c>
      <c r="I48" s="641"/>
      <c r="J48" s="62">
        <v>4</v>
      </c>
      <c r="K48" s="107">
        <v>5</v>
      </c>
      <c r="L48" s="338">
        <v>6</v>
      </c>
      <c r="M48" s="63">
        <v>7</v>
      </c>
      <c r="N48" s="62">
        <v>8</v>
      </c>
      <c r="O48" s="62">
        <v>9</v>
      </c>
      <c r="P48" s="62">
        <v>10</v>
      </c>
      <c r="Q48" s="107">
        <v>11</v>
      </c>
      <c r="R48" s="108">
        <v>12</v>
      </c>
      <c r="S48" s="65">
        <v>13</v>
      </c>
      <c r="T48" s="62">
        <v>14</v>
      </c>
      <c r="U48" s="24">
        <v>15</v>
      </c>
      <c r="V48" s="62">
        <v>16</v>
      </c>
      <c r="W48" s="108">
        <v>17</v>
      </c>
      <c r="X48" s="24">
        <v>18</v>
      </c>
      <c r="Y48" s="62">
        <v>19</v>
      </c>
      <c r="Z48" s="62">
        <v>20</v>
      </c>
      <c r="AA48" s="62">
        <v>21</v>
      </c>
      <c r="AB48" s="62">
        <v>22</v>
      </c>
    </row>
    <row r="49" spans="1:28" ht="20.100000000000001" customHeight="1">
      <c r="A49" s="642" t="s">
        <v>72</v>
      </c>
      <c r="B49" s="643"/>
      <c r="C49" s="643"/>
      <c r="D49" s="644"/>
      <c r="E49" s="25">
        <f>I14</f>
        <v>2</v>
      </c>
      <c r="F49" s="25">
        <f>I13</f>
        <v>17</v>
      </c>
      <c r="G49" s="26" t="s">
        <v>126</v>
      </c>
      <c r="H49" s="645"/>
      <c r="I49" s="646"/>
      <c r="J49" s="66"/>
      <c r="K49" s="96"/>
      <c r="L49" s="27"/>
      <c r="M49" s="284"/>
      <c r="N49" s="66"/>
      <c r="O49" s="66"/>
      <c r="P49" s="66"/>
      <c r="Q49" s="96"/>
      <c r="R49" s="109"/>
      <c r="S49" s="69"/>
      <c r="T49" s="69"/>
      <c r="U49" s="27"/>
      <c r="V49" s="66"/>
      <c r="W49" s="109"/>
      <c r="X49" s="125"/>
      <c r="Y49" s="126"/>
      <c r="Z49" s="306"/>
      <c r="AA49" s="125"/>
      <c r="AB49" s="129"/>
    </row>
    <row r="50" spans="1:28" ht="20.100000000000001" customHeight="1">
      <c r="A50" s="647" t="s">
        <v>74</v>
      </c>
      <c r="B50" s="648"/>
      <c r="C50" s="648"/>
      <c r="D50" s="649"/>
      <c r="E50" s="285"/>
      <c r="F50" s="29"/>
      <c r="G50" s="30" t="s">
        <v>126</v>
      </c>
      <c r="H50" s="650"/>
      <c r="I50" s="651"/>
      <c r="J50" s="70"/>
      <c r="K50" s="110"/>
      <c r="L50" s="31"/>
      <c r="M50" s="286"/>
      <c r="N50" s="70"/>
      <c r="O50" s="70"/>
      <c r="P50" s="70"/>
      <c r="Q50" s="110"/>
      <c r="R50" s="111"/>
      <c r="S50" s="73"/>
      <c r="T50" s="73"/>
      <c r="U50" s="31"/>
      <c r="V50" s="70"/>
      <c r="W50" s="111"/>
      <c r="X50" s="73"/>
      <c r="Y50" s="131"/>
      <c r="Z50" s="132"/>
      <c r="AA50" s="133"/>
      <c r="AB50" s="147"/>
    </row>
    <row r="51" spans="1:28" ht="24.95" customHeight="1">
      <c r="A51" s="658" t="s">
        <v>89</v>
      </c>
      <c r="B51" s="659"/>
      <c r="C51" s="659"/>
      <c r="D51" s="660"/>
      <c r="E51" s="287">
        <f>E49</f>
        <v>2</v>
      </c>
      <c r="F51" s="25">
        <f>F49</f>
        <v>17</v>
      </c>
      <c r="G51" s="280" t="s">
        <v>126</v>
      </c>
      <c r="H51" s="516">
        <v>3.0000000000000001E-3</v>
      </c>
      <c r="I51" s="517"/>
      <c r="J51" s="75"/>
      <c r="K51" s="112">
        <v>7.0000000000000001E-3</v>
      </c>
      <c r="L51" s="78"/>
      <c r="M51" s="288"/>
      <c r="N51" s="75"/>
      <c r="O51" s="79"/>
      <c r="P51" s="75">
        <v>1.0999999999999999E-2</v>
      </c>
      <c r="Q51" s="112"/>
      <c r="R51" s="113"/>
      <c r="S51" s="82"/>
      <c r="T51" s="82"/>
      <c r="U51" s="75"/>
      <c r="V51" s="75">
        <v>1.0999999999999999E-2</v>
      </c>
      <c r="W51" s="115"/>
      <c r="X51" s="82">
        <f t="shared" ref="X51" si="9">SUM(H51:T51)</f>
        <v>2.1000000000000001E-2</v>
      </c>
      <c r="Y51" s="148">
        <f>AB51-AA51</f>
        <v>0.50800000000000001</v>
      </c>
      <c r="Z51" s="137">
        <f>SUM(U51:W51)</f>
        <v>1.0999999999999999E-2</v>
      </c>
      <c r="AA51" s="138">
        <f t="shared" ref="AA51" si="10">Z51*E51</f>
        <v>2.1999999999999999E-2</v>
      </c>
      <c r="AB51" s="139">
        <v>0.53</v>
      </c>
    </row>
    <row r="52" spans="1:28" ht="24.95" hidden="1" customHeight="1">
      <c r="A52" s="661" t="s">
        <v>114</v>
      </c>
      <c r="B52" s="635"/>
      <c r="C52" s="635"/>
      <c r="D52" s="636"/>
      <c r="E52" s="287">
        <f>E49</f>
        <v>2</v>
      </c>
      <c r="F52" s="25">
        <f>F51</f>
        <v>17</v>
      </c>
      <c r="G52" s="280" t="s">
        <v>126</v>
      </c>
      <c r="H52" s="518"/>
      <c r="I52" s="519"/>
      <c r="J52" s="74"/>
      <c r="K52" s="114"/>
      <c r="L52" s="34"/>
      <c r="M52" s="36"/>
      <c r="N52" s="74"/>
      <c r="O52" s="82"/>
      <c r="P52" s="74"/>
      <c r="Q52" s="114"/>
      <c r="R52" s="115"/>
      <c r="S52" s="82">
        <v>0.03</v>
      </c>
      <c r="T52" s="82"/>
      <c r="U52" s="74"/>
      <c r="V52" s="74"/>
      <c r="W52" s="115"/>
      <c r="X52" s="82">
        <f t="shared" ref="X52:X65" si="11">SUM(H52:T52)</f>
        <v>0.03</v>
      </c>
      <c r="Y52" s="148">
        <f t="shared" ref="Y52:Y65" ca="1" si="12">AB52-AA52</f>
        <v>0.497</v>
      </c>
      <c r="Z52" s="137">
        <f t="shared" ref="Z52:Z65" si="13">SUM(U52:W52)</f>
        <v>0</v>
      </c>
      <c r="AA52" s="138">
        <f t="shared" ref="AA52:AA65" si="14">Z52*E52</f>
        <v>0</v>
      </c>
      <c r="AB52" s="139">
        <f t="shared" ref="AB52:AB61" ca="1" si="15">AA52+Y52</f>
        <v>0.51</v>
      </c>
    </row>
    <row r="53" spans="1:28" ht="24.95" hidden="1" customHeight="1">
      <c r="A53" s="661" t="s">
        <v>92</v>
      </c>
      <c r="B53" s="635"/>
      <c r="C53" s="635"/>
      <c r="D53" s="636"/>
      <c r="E53" s="287">
        <f>E49</f>
        <v>2</v>
      </c>
      <c r="F53" s="25">
        <f t="shared" ref="F53:F54" si="16">F52</f>
        <v>17</v>
      </c>
      <c r="G53" s="280" t="s">
        <v>126</v>
      </c>
      <c r="H53" s="518"/>
      <c r="I53" s="519"/>
      <c r="J53" s="74"/>
      <c r="K53" s="114"/>
      <c r="L53" s="34"/>
      <c r="M53" s="36"/>
      <c r="N53" s="74"/>
      <c r="O53" s="82"/>
      <c r="P53" s="74"/>
      <c r="Q53" s="114"/>
      <c r="R53" s="115"/>
      <c r="S53" s="82"/>
      <c r="T53" s="82"/>
      <c r="U53" s="74"/>
      <c r="V53" s="74">
        <v>8.0000000000000002E-3</v>
      </c>
      <c r="W53" s="115"/>
      <c r="X53" s="82">
        <f t="shared" si="11"/>
        <v>0</v>
      </c>
      <c r="Y53" s="148">
        <f t="shared" ca="1" si="12"/>
        <v>0.497</v>
      </c>
      <c r="Z53" s="137">
        <f t="shared" si="13"/>
        <v>8.0000000000000002E-3</v>
      </c>
      <c r="AA53" s="138">
        <f t="shared" si="14"/>
        <v>1.6E-2</v>
      </c>
      <c r="AB53" s="139">
        <f t="shared" ca="1" si="15"/>
        <v>2.4E-2</v>
      </c>
    </row>
    <row r="54" spans="1:28" ht="24.95" hidden="1" customHeight="1">
      <c r="A54" s="661" t="s">
        <v>93</v>
      </c>
      <c r="B54" s="635"/>
      <c r="C54" s="635"/>
      <c r="D54" s="636"/>
      <c r="E54" s="287">
        <f t="shared" ref="E54" si="17">E51</f>
        <v>2</v>
      </c>
      <c r="F54" s="25">
        <f t="shared" si="16"/>
        <v>17</v>
      </c>
      <c r="G54" s="280" t="s">
        <v>126</v>
      </c>
      <c r="H54" s="518"/>
      <c r="I54" s="519"/>
      <c r="J54" s="74"/>
      <c r="K54" s="114"/>
      <c r="L54" s="34"/>
      <c r="M54" s="36"/>
      <c r="N54" s="74"/>
      <c r="O54" s="82"/>
      <c r="P54" s="74"/>
      <c r="Q54" s="114"/>
      <c r="R54" s="115"/>
      <c r="S54" s="82"/>
      <c r="T54" s="82"/>
      <c r="U54" s="74"/>
      <c r="V54" s="74">
        <v>8.0000000000000002E-3</v>
      </c>
      <c r="W54" s="115"/>
      <c r="X54" s="82">
        <f t="shared" si="11"/>
        <v>0</v>
      </c>
      <c r="Y54" s="148">
        <f t="shared" ca="1" si="12"/>
        <v>0.497</v>
      </c>
      <c r="Z54" s="137">
        <f t="shared" si="13"/>
        <v>8.0000000000000002E-3</v>
      </c>
      <c r="AA54" s="138">
        <f t="shared" si="14"/>
        <v>1.6E-2</v>
      </c>
      <c r="AB54" s="139">
        <f t="shared" ca="1" si="15"/>
        <v>2.4E-2</v>
      </c>
    </row>
    <row r="55" spans="1:28" ht="24.95" customHeight="1">
      <c r="A55" s="661" t="s">
        <v>94</v>
      </c>
      <c r="B55" s="635"/>
      <c r="C55" s="635"/>
      <c r="D55" s="636"/>
      <c r="E55" s="287">
        <f>E51</f>
        <v>2</v>
      </c>
      <c r="F55" s="25">
        <f>F51</f>
        <v>17</v>
      </c>
      <c r="G55" s="280" t="s">
        <v>126</v>
      </c>
      <c r="H55" s="518"/>
      <c r="I55" s="519"/>
      <c r="J55" s="74"/>
      <c r="K55" s="114"/>
      <c r="L55" s="34"/>
      <c r="M55" s="36"/>
      <c r="N55" s="74">
        <v>6.7000000000000004E-2</v>
      </c>
      <c r="O55" s="82">
        <v>0.17299999999999999</v>
      </c>
      <c r="P55" s="74"/>
      <c r="Q55" s="114"/>
      <c r="R55" s="115"/>
      <c r="S55" s="82"/>
      <c r="T55" s="82"/>
      <c r="U55" s="74">
        <v>6.7000000000000004E-2</v>
      </c>
      <c r="V55" s="74"/>
      <c r="W55" s="115"/>
      <c r="X55" s="82">
        <f t="shared" si="11"/>
        <v>0.24</v>
      </c>
      <c r="Y55" s="148">
        <f t="shared" si="12"/>
        <v>4.1159999999999997</v>
      </c>
      <c r="Z55" s="137">
        <f t="shared" si="13"/>
        <v>6.7000000000000004E-2</v>
      </c>
      <c r="AA55" s="138">
        <f t="shared" si="14"/>
        <v>0.13400000000000001</v>
      </c>
      <c r="AB55" s="139">
        <v>4.25</v>
      </c>
    </row>
    <row r="56" spans="1:28" ht="24.95" customHeight="1">
      <c r="A56" s="661" t="s">
        <v>96</v>
      </c>
      <c r="B56" s="635"/>
      <c r="C56" s="635"/>
      <c r="D56" s="636"/>
      <c r="E56" s="287">
        <f>E52</f>
        <v>2</v>
      </c>
      <c r="F56" s="25">
        <f>F52</f>
        <v>17</v>
      </c>
      <c r="G56" s="280" t="s">
        <v>126</v>
      </c>
      <c r="H56" s="518"/>
      <c r="I56" s="519"/>
      <c r="J56" s="74"/>
      <c r="K56" s="114"/>
      <c r="L56" s="34"/>
      <c r="M56" s="36"/>
      <c r="N56" s="74">
        <v>0.01</v>
      </c>
      <c r="O56" s="82">
        <v>1.2E-2</v>
      </c>
      <c r="P56" s="74"/>
      <c r="Q56" s="114"/>
      <c r="R56" s="115"/>
      <c r="S56" s="82"/>
      <c r="T56" s="82"/>
      <c r="U56" s="74">
        <v>0.01</v>
      </c>
      <c r="V56" s="74"/>
      <c r="W56" s="115"/>
      <c r="X56" s="82">
        <f t="shared" si="11"/>
        <v>2.1999999999999999E-2</v>
      </c>
      <c r="Y56" s="148">
        <f t="shared" si="12"/>
        <v>0.45999999999999996</v>
      </c>
      <c r="Z56" s="137">
        <f t="shared" si="13"/>
        <v>0.01</v>
      </c>
      <c r="AA56" s="138">
        <f t="shared" si="14"/>
        <v>0.02</v>
      </c>
      <c r="AB56" s="139">
        <v>0.48</v>
      </c>
    </row>
    <row r="57" spans="1:28" ht="24.95" customHeight="1">
      <c r="A57" s="661" t="s">
        <v>97</v>
      </c>
      <c r="B57" s="635"/>
      <c r="C57" s="635"/>
      <c r="D57" s="636"/>
      <c r="E57" s="287">
        <f t="shared" ref="E57:F65" si="18">E55</f>
        <v>2</v>
      </c>
      <c r="F57" s="25">
        <f t="shared" si="18"/>
        <v>17</v>
      </c>
      <c r="G57" s="280" t="s">
        <v>126</v>
      </c>
      <c r="H57" s="518"/>
      <c r="I57" s="519"/>
      <c r="J57" s="74"/>
      <c r="K57" s="114"/>
      <c r="L57" s="34"/>
      <c r="M57" s="36"/>
      <c r="N57" s="74">
        <v>1.2999999999999999E-2</v>
      </c>
      <c r="O57" s="82">
        <v>2.9000000000000001E-2</v>
      </c>
      <c r="P57" s="74"/>
      <c r="Q57" s="114"/>
      <c r="R57" s="115"/>
      <c r="S57" s="82"/>
      <c r="T57" s="82"/>
      <c r="U57" s="74">
        <v>1.2999999999999999E-2</v>
      </c>
      <c r="V57" s="74"/>
      <c r="W57" s="115"/>
      <c r="X57" s="82">
        <f t="shared" si="11"/>
        <v>4.2000000000000003E-2</v>
      </c>
      <c r="Y57" s="148">
        <f t="shared" si="12"/>
        <v>0.67399999999999993</v>
      </c>
      <c r="Z57" s="137">
        <f t="shared" si="13"/>
        <v>1.2999999999999999E-2</v>
      </c>
      <c r="AA57" s="138">
        <f t="shared" si="14"/>
        <v>2.5999999999999999E-2</v>
      </c>
      <c r="AB57" s="139">
        <v>0.7</v>
      </c>
    </row>
    <row r="58" spans="1:28" ht="24.95" hidden="1" customHeight="1">
      <c r="A58" s="661" t="s">
        <v>149</v>
      </c>
      <c r="B58" s="635"/>
      <c r="C58" s="635"/>
      <c r="D58" s="636"/>
      <c r="E58" s="287">
        <f t="shared" si="18"/>
        <v>2</v>
      </c>
      <c r="F58" s="25">
        <f t="shared" si="18"/>
        <v>17</v>
      </c>
      <c r="G58" s="280" t="s">
        <v>126</v>
      </c>
      <c r="H58" s="518"/>
      <c r="I58" s="519"/>
      <c r="J58" s="74"/>
      <c r="K58" s="114"/>
      <c r="L58" s="34"/>
      <c r="M58" s="36"/>
      <c r="N58" s="74"/>
      <c r="O58" s="82"/>
      <c r="P58" s="74"/>
      <c r="Q58" s="114"/>
      <c r="R58" s="115"/>
      <c r="S58" s="82"/>
      <c r="T58" s="82"/>
      <c r="U58" s="34"/>
      <c r="V58" s="74"/>
      <c r="W58" s="115"/>
      <c r="X58" s="82">
        <f t="shared" si="11"/>
        <v>0</v>
      </c>
      <c r="Y58" s="148">
        <f t="shared" ca="1" si="12"/>
        <v>0.497</v>
      </c>
      <c r="Z58" s="137">
        <f t="shared" si="13"/>
        <v>0</v>
      </c>
      <c r="AA58" s="138">
        <f t="shared" si="14"/>
        <v>0</v>
      </c>
      <c r="AB58" s="139">
        <f t="shared" ca="1" si="15"/>
        <v>0</v>
      </c>
    </row>
    <row r="59" spans="1:28" ht="24.95" customHeight="1">
      <c r="A59" s="661" t="s">
        <v>235</v>
      </c>
      <c r="B59" s="635"/>
      <c r="C59" s="635"/>
      <c r="D59" s="636"/>
      <c r="E59" s="287">
        <f t="shared" si="18"/>
        <v>2</v>
      </c>
      <c r="F59" s="25">
        <f t="shared" si="18"/>
        <v>17</v>
      </c>
      <c r="G59" s="280" t="s">
        <v>126</v>
      </c>
      <c r="H59" s="518"/>
      <c r="I59" s="519"/>
      <c r="J59" s="74"/>
      <c r="K59" s="114"/>
      <c r="L59" s="34"/>
      <c r="M59" s="36">
        <v>0.05</v>
      </c>
      <c r="N59" s="74"/>
      <c r="O59" s="82"/>
      <c r="P59" s="74"/>
      <c r="Q59" s="114"/>
      <c r="R59" s="115"/>
      <c r="S59" s="82"/>
      <c r="T59" s="82"/>
      <c r="U59" s="34"/>
      <c r="V59" s="74"/>
      <c r="W59" s="115"/>
      <c r="X59" s="82">
        <f t="shared" si="11"/>
        <v>0.05</v>
      </c>
      <c r="Y59" s="148">
        <f t="shared" si="12"/>
        <v>0.7</v>
      </c>
      <c r="Z59" s="137">
        <f t="shared" si="13"/>
        <v>0</v>
      </c>
      <c r="AA59" s="138">
        <f t="shared" si="14"/>
        <v>0</v>
      </c>
      <c r="AB59" s="139">
        <v>0.7</v>
      </c>
    </row>
    <row r="60" spans="1:28" ht="24.95" customHeight="1">
      <c r="A60" s="661" t="s">
        <v>115</v>
      </c>
      <c r="B60" s="635"/>
      <c r="C60" s="635"/>
      <c r="D60" s="636"/>
      <c r="E60" s="287">
        <f t="shared" ref="E60:F62" si="19">E56</f>
        <v>2</v>
      </c>
      <c r="F60" s="25">
        <f t="shared" si="19"/>
        <v>17</v>
      </c>
      <c r="G60" s="280" t="s">
        <v>126</v>
      </c>
      <c r="H60" s="518"/>
      <c r="I60" s="519"/>
      <c r="J60" s="74"/>
      <c r="K60" s="114"/>
      <c r="L60" s="34"/>
      <c r="M60" s="36"/>
      <c r="N60" s="74"/>
      <c r="O60" s="82"/>
      <c r="P60" s="74">
        <v>4.4999999999999998E-2</v>
      </c>
      <c r="Q60" s="114"/>
      <c r="R60" s="115"/>
      <c r="S60" s="82"/>
      <c r="T60" s="82"/>
      <c r="U60" s="34"/>
      <c r="V60" s="74">
        <v>4.4999999999999998E-2</v>
      </c>
      <c r="W60" s="115"/>
      <c r="X60" s="82">
        <f t="shared" si="11"/>
        <v>4.4999999999999998E-2</v>
      </c>
      <c r="Y60" s="148">
        <f t="shared" si="12"/>
        <v>0.72000000000000008</v>
      </c>
      <c r="Z60" s="137">
        <f t="shared" si="13"/>
        <v>4.4999999999999998E-2</v>
      </c>
      <c r="AA60" s="138">
        <f t="shared" si="14"/>
        <v>0.09</v>
      </c>
      <c r="AB60" s="139">
        <v>0.81</v>
      </c>
    </row>
    <row r="61" spans="1:28" ht="24.95" hidden="1" customHeight="1">
      <c r="A61" s="661" t="s">
        <v>151</v>
      </c>
      <c r="B61" s="635"/>
      <c r="C61" s="635"/>
      <c r="D61" s="636"/>
      <c r="E61" s="287">
        <f t="shared" si="19"/>
        <v>2</v>
      </c>
      <c r="F61" s="25">
        <f t="shared" si="19"/>
        <v>17</v>
      </c>
      <c r="G61" s="280" t="s">
        <v>126</v>
      </c>
      <c r="H61" s="518"/>
      <c r="I61" s="519"/>
      <c r="J61" s="74"/>
      <c r="K61" s="114"/>
      <c r="L61" s="34"/>
      <c r="M61" s="36"/>
      <c r="N61" s="74"/>
      <c r="O61" s="82"/>
      <c r="P61" s="74"/>
      <c r="Q61" s="114"/>
      <c r="R61" s="115"/>
      <c r="S61" s="82"/>
      <c r="T61" s="82"/>
      <c r="U61" s="34"/>
      <c r="V61" s="74"/>
      <c r="W61" s="115"/>
      <c r="X61" s="82">
        <f t="shared" si="11"/>
        <v>0</v>
      </c>
      <c r="Y61" s="148">
        <f t="shared" ca="1" si="12"/>
        <v>0.497</v>
      </c>
      <c r="Z61" s="137">
        <f t="shared" si="13"/>
        <v>0</v>
      </c>
      <c r="AA61" s="138">
        <f t="shared" si="14"/>
        <v>0</v>
      </c>
      <c r="AB61" s="139">
        <f t="shared" ca="1" si="15"/>
        <v>0</v>
      </c>
    </row>
    <row r="62" spans="1:28" ht="24.95" customHeight="1">
      <c r="A62" s="661" t="s">
        <v>101</v>
      </c>
      <c r="B62" s="635"/>
      <c r="C62" s="635"/>
      <c r="D62" s="636"/>
      <c r="E62" s="287">
        <f t="shared" si="19"/>
        <v>2</v>
      </c>
      <c r="F62" s="25">
        <f t="shared" si="19"/>
        <v>17</v>
      </c>
      <c r="G62" s="280" t="s">
        <v>126</v>
      </c>
      <c r="H62" s="518"/>
      <c r="I62" s="519"/>
      <c r="J62" s="74"/>
      <c r="K62" s="114"/>
      <c r="L62" s="34">
        <v>0.1</v>
      </c>
      <c r="M62" s="36"/>
      <c r="N62" s="74"/>
      <c r="O62" s="82"/>
      <c r="P62" s="74"/>
      <c r="Q62" s="114"/>
      <c r="R62" s="115"/>
      <c r="S62" s="82"/>
      <c r="T62" s="82"/>
      <c r="U62" s="34"/>
      <c r="V62" s="74"/>
      <c r="W62" s="115"/>
      <c r="X62" s="82">
        <f t="shared" si="11"/>
        <v>0.1</v>
      </c>
      <c r="Y62" s="148">
        <f t="shared" si="12"/>
        <v>1.8</v>
      </c>
      <c r="Z62" s="137">
        <f t="shared" si="13"/>
        <v>0</v>
      </c>
      <c r="AA62" s="138">
        <f t="shared" si="14"/>
        <v>0</v>
      </c>
      <c r="AB62" s="139">
        <v>1.8</v>
      </c>
    </row>
    <row r="63" spans="1:28" ht="24.95" customHeight="1">
      <c r="A63" s="662" t="s">
        <v>102</v>
      </c>
      <c r="B63" s="663"/>
      <c r="C63" s="663"/>
      <c r="D63" s="664"/>
      <c r="E63" s="287">
        <f>E59</f>
        <v>2</v>
      </c>
      <c r="F63" s="314">
        <f>F62</f>
        <v>17</v>
      </c>
      <c r="G63" s="280" t="s">
        <v>126</v>
      </c>
      <c r="H63" s="556"/>
      <c r="I63" s="557"/>
      <c r="J63" s="154">
        <v>0.04</v>
      </c>
      <c r="K63" s="170"/>
      <c r="L63" s="150"/>
      <c r="M63" s="211"/>
      <c r="N63" s="154"/>
      <c r="O63" s="202"/>
      <c r="P63" s="154"/>
      <c r="Q63" s="170"/>
      <c r="R63" s="171"/>
      <c r="S63" s="202"/>
      <c r="T63" s="202"/>
      <c r="U63" s="150"/>
      <c r="V63" s="154"/>
      <c r="W63" s="171"/>
      <c r="X63" s="82">
        <f t="shared" si="11"/>
        <v>0.04</v>
      </c>
      <c r="Y63" s="148">
        <f t="shared" si="12"/>
        <v>0.6</v>
      </c>
      <c r="Z63" s="137">
        <f t="shared" si="13"/>
        <v>0</v>
      </c>
      <c r="AA63" s="138">
        <f t="shared" si="14"/>
        <v>0</v>
      </c>
      <c r="AB63" s="139">
        <v>0.6</v>
      </c>
    </row>
    <row r="64" spans="1:28" ht="24.95" customHeight="1">
      <c r="A64" s="661" t="s">
        <v>60</v>
      </c>
      <c r="B64" s="635"/>
      <c r="C64" s="635"/>
      <c r="D64" s="636"/>
      <c r="E64" s="287">
        <f t="shared" si="18"/>
        <v>2</v>
      </c>
      <c r="F64" s="25">
        <f>F63</f>
        <v>17</v>
      </c>
      <c r="G64" s="280" t="s">
        <v>126</v>
      </c>
      <c r="H64" s="518"/>
      <c r="I64" s="519"/>
      <c r="J64" s="74"/>
      <c r="K64" s="114"/>
      <c r="L64" s="34"/>
      <c r="M64" s="36"/>
      <c r="N64" s="74"/>
      <c r="O64" s="82"/>
      <c r="P64" s="74"/>
      <c r="Q64" s="114">
        <v>0.04</v>
      </c>
      <c r="R64" s="115"/>
      <c r="S64" s="82"/>
      <c r="T64" s="82"/>
      <c r="U64" s="34"/>
      <c r="V64" s="74"/>
      <c r="W64" s="74">
        <v>0.04</v>
      </c>
      <c r="X64" s="82">
        <f t="shared" si="11"/>
        <v>0.04</v>
      </c>
      <c r="Y64" s="148">
        <f t="shared" si="12"/>
        <v>0.72000000000000008</v>
      </c>
      <c r="Z64" s="137">
        <f t="shared" si="13"/>
        <v>0.04</v>
      </c>
      <c r="AA64" s="138">
        <f t="shared" si="14"/>
        <v>0.08</v>
      </c>
      <c r="AB64" s="139">
        <v>0.8</v>
      </c>
    </row>
    <row r="65" spans="1:28" ht="24.95" customHeight="1">
      <c r="A65" s="665" t="s">
        <v>152</v>
      </c>
      <c r="B65" s="653"/>
      <c r="C65" s="653"/>
      <c r="D65" s="654"/>
      <c r="E65" s="287">
        <f t="shared" si="18"/>
        <v>2</v>
      </c>
      <c r="F65" s="25">
        <f>F64</f>
        <v>17</v>
      </c>
      <c r="G65" s="280" t="s">
        <v>126</v>
      </c>
      <c r="H65" s="529"/>
      <c r="I65" s="530"/>
      <c r="J65" s="89"/>
      <c r="K65" s="118">
        <v>3.0000000000000001E-3</v>
      </c>
      <c r="L65" s="38"/>
      <c r="M65" s="233"/>
      <c r="N65" s="89"/>
      <c r="O65" s="120"/>
      <c r="P65" s="89"/>
      <c r="Q65" s="118"/>
      <c r="R65" s="119"/>
      <c r="S65" s="120"/>
      <c r="T65" s="120">
        <v>3.0000000000000001E-3</v>
      </c>
      <c r="U65" s="38"/>
      <c r="V65" s="89"/>
      <c r="W65" s="119"/>
      <c r="X65" s="82">
        <f t="shared" si="11"/>
        <v>6.0000000000000001E-3</v>
      </c>
      <c r="Y65" s="148">
        <f t="shared" si="12"/>
        <v>0.1</v>
      </c>
      <c r="Z65" s="137">
        <f t="shared" si="13"/>
        <v>0</v>
      </c>
      <c r="AA65" s="138">
        <f t="shared" si="14"/>
        <v>0</v>
      </c>
      <c r="AB65" s="139">
        <v>0.1</v>
      </c>
    </row>
    <row r="66" spans="1:28" ht="20.100000000000001" customHeight="1">
      <c r="A66" s="3"/>
      <c r="B66" s="158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spans="1:28" ht="20.100000000000001" customHeight="1">
      <c r="A67" s="53" t="s">
        <v>105</v>
      </c>
      <c r="B67" s="53"/>
      <c r="C67" s="53"/>
      <c r="D67" s="49"/>
      <c r="E67" s="49"/>
      <c r="F67" s="49"/>
      <c r="G67" s="49" t="s">
        <v>106</v>
      </c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</row>
    <row r="68" spans="1:28" ht="20.100000000000001" customHeight="1">
      <c r="A68" s="310"/>
      <c r="B68" s="53"/>
      <c r="C68" s="53"/>
      <c r="D68" s="49"/>
      <c r="E68" s="49"/>
      <c r="F68" s="49"/>
      <c r="G68" s="3" t="s">
        <v>107</v>
      </c>
      <c r="H68" s="3"/>
      <c r="I68" s="3"/>
      <c r="J68" s="3"/>
      <c r="K68" s="3"/>
      <c r="L68" s="3"/>
      <c r="M68" s="49"/>
      <c r="N68" s="49"/>
      <c r="O68" s="49"/>
      <c r="P68" s="49"/>
      <c r="Q68" s="53" t="s">
        <v>108</v>
      </c>
      <c r="R68" s="53"/>
      <c r="S68" s="156" t="s">
        <v>109</v>
      </c>
      <c r="T68" s="156"/>
      <c r="U68" s="156"/>
      <c r="V68" s="156"/>
      <c r="W68" s="156"/>
      <c r="X68" s="53" t="str">
        <f>P16</f>
        <v>Е.И. Шрамкова</v>
      </c>
      <c r="Y68" s="53"/>
      <c r="Z68" s="53"/>
      <c r="AA68" s="49"/>
      <c r="AB68" s="49"/>
    </row>
    <row r="69" spans="1:28" ht="20.100000000000001" customHeight="1">
      <c r="A69" s="53" t="s">
        <v>110</v>
      </c>
      <c r="B69" s="53"/>
      <c r="C69" s="53"/>
      <c r="D69" s="49"/>
      <c r="E69" s="49"/>
      <c r="F69" s="49"/>
      <c r="G69" s="49" t="s">
        <v>106</v>
      </c>
      <c r="H69" s="49"/>
      <c r="I69" s="49"/>
      <c r="J69" s="49"/>
      <c r="K69" s="49"/>
      <c r="L69" s="49"/>
      <c r="M69" s="49"/>
      <c r="N69" s="49"/>
      <c r="O69" s="49"/>
      <c r="P69" s="49"/>
      <c r="Q69" s="53"/>
      <c r="R69" s="53"/>
      <c r="S69" s="156"/>
      <c r="T69" s="157" t="s">
        <v>111</v>
      </c>
      <c r="U69" s="157"/>
      <c r="V69" s="156"/>
      <c r="W69" s="156"/>
      <c r="X69" s="53"/>
      <c r="Y69" s="53"/>
      <c r="Z69" s="53"/>
      <c r="AA69" s="49"/>
      <c r="AB69" s="49"/>
    </row>
    <row r="70" spans="1:28" ht="20.100000000000001" customHeight="1">
      <c r="A70" s="53"/>
      <c r="B70" s="53"/>
      <c r="C70" s="53"/>
      <c r="D70" s="49"/>
      <c r="E70" s="49"/>
      <c r="F70" s="49"/>
      <c r="G70" s="3" t="s">
        <v>107</v>
      </c>
      <c r="H70" s="3"/>
      <c r="I70" s="3"/>
      <c r="J70" s="3"/>
      <c r="K70" s="3"/>
      <c r="L70" s="3"/>
      <c r="M70" s="49"/>
      <c r="N70" s="49"/>
      <c r="O70" s="49"/>
      <c r="P70" s="49"/>
      <c r="Q70" s="53" t="s">
        <v>112</v>
      </c>
      <c r="R70" s="53"/>
      <c r="S70" s="156" t="s">
        <v>109</v>
      </c>
      <c r="T70" s="156"/>
      <c r="U70" s="156"/>
      <c r="V70" s="156"/>
      <c r="W70" s="156"/>
      <c r="X70" s="53" t="s">
        <v>129</v>
      </c>
      <c r="Y70" s="53"/>
      <c r="Z70" s="53"/>
      <c r="AA70" s="49"/>
      <c r="AB70" s="49"/>
    </row>
    <row r="71" spans="1:28" ht="20.10000000000000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156"/>
      <c r="R71" s="156"/>
      <c r="S71" s="156"/>
      <c r="T71" s="157" t="s">
        <v>111</v>
      </c>
      <c r="U71" s="156"/>
      <c r="V71" s="156"/>
      <c r="W71" s="156"/>
      <c r="X71" s="49"/>
      <c r="Y71" s="49"/>
      <c r="Z71" s="49"/>
      <c r="AA71" s="49"/>
      <c r="AB71" s="49"/>
    </row>
  </sheetData>
  <mergeCells count="205">
    <mergeCell ref="X11:AB12"/>
    <mergeCell ref="M3:W4"/>
    <mergeCell ref="X9:AB10"/>
    <mergeCell ref="AB46:AB47"/>
    <mergeCell ref="H45:I47"/>
    <mergeCell ref="X42:AB43"/>
    <mergeCell ref="U43:W44"/>
    <mergeCell ref="H21:I23"/>
    <mergeCell ref="U19:W20"/>
    <mergeCell ref="X18:AB19"/>
    <mergeCell ref="X15:AB16"/>
    <mergeCell ref="X13:AB14"/>
    <mergeCell ref="X20:AB20"/>
    <mergeCell ref="A17:K17"/>
    <mergeCell ref="A18:F18"/>
    <mergeCell ref="H18:L18"/>
    <mergeCell ref="M18:W18"/>
    <mergeCell ref="A19:D19"/>
    <mergeCell ref="H19:K19"/>
    <mergeCell ref="M19:R19"/>
    <mergeCell ref="S19:T19"/>
    <mergeCell ref="A20:D20"/>
    <mergeCell ref="H20:K20"/>
    <mergeCell ref="M20:R20"/>
    <mergeCell ref="A62:D62"/>
    <mergeCell ref="H62:I62"/>
    <mergeCell ref="A63:D63"/>
    <mergeCell ref="H63:I63"/>
    <mergeCell ref="A64:D64"/>
    <mergeCell ref="H64:I64"/>
    <mergeCell ref="A65:D65"/>
    <mergeCell ref="H65:I65"/>
    <mergeCell ref="G19:G20"/>
    <mergeCell ref="G43:G44"/>
    <mergeCell ref="A57:D57"/>
    <mergeCell ref="H57:I57"/>
    <mergeCell ref="A58:D58"/>
    <mergeCell ref="H58:I58"/>
    <mergeCell ref="A59:D59"/>
    <mergeCell ref="H59:I59"/>
    <mergeCell ref="A60:D60"/>
    <mergeCell ref="H60:I60"/>
    <mergeCell ref="A61:D61"/>
    <mergeCell ref="H61:I61"/>
    <mergeCell ref="A52:D52"/>
    <mergeCell ref="H52:I52"/>
    <mergeCell ref="A53:D53"/>
    <mergeCell ref="H53:I53"/>
    <mergeCell ref="A54:D54"/>
    <mergeCell ref="H54:I54"/>
    <mergeCell ref="A55:D55"/>
    <mergeCell ref="H55:I55"/>
    <mergeCell ref="A56:D56"/>
    <mergeCell ref="H56:I56"/>
    <mergeCell ref="A47:D47"/>
    <mergeCell ref="A48:D48"/>
    <mergeCell ref="H48:I48"/>
    <mergeCell ref="A49:D49"/>
    <mergeCell ref="H49:I49"/>
    <mergeCell ref="A50:D50"/>
    <mergeCell ref="H50:I50"/>
    <mergeCell ref="A51:D51"/>
    <mergeCell ref="H51:I51"/>
    <mergeCell ref="A44:D44"/>
    <mergeCell ref="H44:K44"/>
    <mergeCell ref="M44:R44"/>
    <mergeCell ref="S44:T44"/>
    <mergeCell ref="X44:AB44"/>
    <mergeCell ref="A45:D45"/>
    <mergeCell ref="X45:AB45"/>
    <mergeCell ref="A46:D46"/>
    <mergeCell ref="X46:Y46"/>
    <mergeCell ref="Z46:AA46"/>
    <mergeCell ref="J45:J47"/>
    <mergeCell ref="K45:K47"/>
    <mergeCell ref="L45:L47"/>
    <mergeCell ref="M45:M47"/>
    <mergeCell ref="N45:N47"/>
    <mergeCell ref="O45:O47"/>
    <mergeCell ref="P45:P47"/>
    <mergeCell ref="Q45:Q47"/>
    <mergeCell ref="R45:R47"/>
    <mergeCell ref="S45:S47"/>
    <mergeCell ref="T45:T47"/>
    <mergeCell ref="U45:U47"/>
    <mergeCell ref="V45:V47"/>
    <mergeCell ref="W45:W47"/>
    <mergeCell ref="A40:D40"/>
    <mergeCell ref="H40:I40"/>
    <mergeCell ref="A42:F42"/>
    <mergeCell ref="H42:L42"/>
    <mergeCell ref="M42:W42"/>
    <mergeCell ref="A43:D43"/>
    <mergeCell ref="H43:K43"/>
    <mergeCell ref="M43:R43"/>
    <mergeCell ref="S43:T43"/>
    <mergeCell ref="A35:D35"/>
    <mergeCell ref="H35:I35"/>
    <mergeCell ref="A36:D36"/>
    <mergeCell ref="H36:I36"/>
    <mergeCell ref="A37:D37"/>
    <mergeCell ref="H37:I37"/>
    <mergeCell ref="A38:D38"/>
    <mergeCell ref="H38:I38"/>
    <mergeCell ref="A39:D39"/>
    <mergeCell ref="H39:I39"/>
    <mergeCell ref="A30:D30"/>
    <mergeCell ref="H30:I30"/>
    <mergeCell ref="A31:D31"/>
    <mergeCell ref="H31:I31"/>
    <mergeCell ref="A32:D32"/>
    <mergeCell ref="H32:I32"/>
    <mergeCell ref="A33:D33"/>
    <mergeCell ref="H33:I33"/>
    <mergeCell ref="A34:D34"/>
    <mergeCell ref="H34:I34"/>
    <mergeCell ref="A25:D25"/>
    <mergeCell ref="H25:I25"/>
    <mergeCell ref="A26:D26"/>
    <mergeCell ref="H26:I26"/>
    <mergeCell ref="A27:D27"/>
    <mergeCell ref="H27:I27"/>
    <mergeCell ref="A28:D28"/>
    <mergeCell ref="H28:I28"/>
    <mergeCell ref="A29:D29"/>
    <mergeCell ref="H29:I29"/>
    <mergeCell ref="A21:D21"/>
    <mergeCell ref="X21:AB21"/>
    <mergeCell ref="A22:D22"/>
    <mergeCell ref="X22:Y22"/>
    <mergeCell ref="Z22:AA22"/>
    <mergeCell ref="A23:D23"/>
    <mergeCell ref="A24:D24"/>
    <mergeCell ref="H24:I24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1:W23"/>
    <mergeCell ref="AB22:AB23"/>
    <mergeCell ref="S20:T20"/>
    <mergeCell ref="A15:C15"/>
    <mergeCell ref="D15:F15"/>
    <mergeCell ref="G15:H15"/>
    <mergeCell ref="I15:K15"/>
    <mergeCell ref="A16:C16"/>
    <mergeCell ref="D16:F16"/>
    <mergeCell ref="G16:H16"/>
    <mergeCell ref="I16:K16"/>
    <mergeCell ref="P16:W16"/>
    <mergeCell ref="A13:C13"/>
    <mergeCell ref="D13:F13"/>
    <mergeCell ref="G13:H13"/>
    <mergeCell ref="I13:K13"/>
    <mergeCell ref="A14:C14"/>
    <mergeCell ref="D14:F14"/>
    <mergeCell ref="G14:H14"/>
    <mergeCell ref="I14:K14"/>
    <mergeCell ref="S14:W14"/>
    <mergeCell ref="A11:C11"/>
    <mergeCell ref="D11:F11"/>
    <mergeCell ref="G11:H11"/>
    <mergeCell ref="I11:K11"/>
    <mergeCell ref="A12:C12"/>
    <mergeCell ref="D12:F12"/>
    <mergeCell ref="G12:H12"/>
    <mergeCell ref="I12:K12"/>
    <mergeCell ref="P12:V12"/>
    <mergeCell ref="A9:C9"/>
    <mergeCell ref="D9:F9"/>
    <mergeCell ref="G9:H9"/>
    <mergeCell ref="I9:K9"/>
    <mergeCell ref="A10:C10"/>
    <mergeCell ref="D10:F10"/>
    <mergeCell ref="G10:H10"/>
    <mergeCell ref="I10:K10"/>
    <mergeCell ref="S10:T10"/>
    <mergeCell ref="X6:AB6"/>
    <mergeCell ref="A7:F7"/>
    <mergeCell ref="G7:H7"/>
    <mergeCell ref="I7:K7"/>
    <mergeCell ref="X7:AB7"/>
    <mergeCell ref="A8:F8"/>
    <mergeCell ref="G8:H8"/>
    <mergeCell ref="I8:K8"/>
    <mergeCell ref="Q8:R8"/>
    <mergeCell ref="X8:AB8"/>
    <mergeCell ref="A1:K1"/>
    <mergeCell ref="X1:AB1"/>
    <mergeCell ref="D2:G2"/>
    <mergeCell ref="H2:K2"/>
    <mergeCell ref="X2:AB2"/>
    <mergeCell ref="D3:G3"/>
    <mergeCell ref="H3:K3"/>
    <mergeCell ref="X3:AB3"/>
    <mergeCell ref="D5:F5"/>
  </mergeCells>
  <pageMargins left="0.34533514492753598" right="0.25" top="0.748188405797101" bottom="0.124320652173913" header="0.3" footer="0.3"/>
  <pageSetup paperSize="9" scale="52" fitToHeight="0" orientation="landscape" r:id="rId1"/>
  <headerFooter>
    <oddHeader>&amp;L&amp;6&amp;"Arial,Regular"Подготовлено с использованием системы ГАРАНТ&amp;12&amp;"-,Regular"</oddHeader>
  </headerFooter>
  <rowBreaks count="1" manualBreakCount="1">
    <brk id="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CFF"/>
    <pageSetUpPr fitToPage="1"/>
  </sheetPr>
  <dimension ref="A1:Z63"/>
  <sheetViews>
    <sheetView topLeftCell="A15" zoomScale="71" zoomScaleNormal="71" zoomScalePageLayoutView="46" workbookViewId="0">
      <selection activeCell="S21" sqref="S21:S23"/>
    </sheetView>
  </sheetViews>
  <sheetFormatPr defaultColWidth="7.7109375" defaultRowHeight="20.100000000000001" customHeight="1"/>
  <cols>
    <col min="1" max="6" width="5.7109375" customWidth="1"/>
    <col min="7" max="8" width="6.7109375" customWidth="1"/>
    <col min="9" max="10" width="12.7109375" customWidth="1"/>
    <col min="11" max="11" width="11.28515625" customWidth="1"/>
    <col min="12" max="12" width="11.85546875" customWidth="1"/>
    <col min="13" max="13" width="11.7109375" customWidth="1"/>
    <col min="14" max="19" width="12.7109375" customWidth="1"/>
    <col min="20" max="26" width="9.7109375" customWidth="1"/>
    <col min="27" max="16384" width="7.7109375" style="49"/>
  </cols>
  <sheetData>
    <row r="1" spans="1:26" ht="20.100000000000001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94" t="s">
        <v>1</v>
      </c>
      <c r="X1" s="394"/>
      <c r="Y1" s="394"/>
      <c r="Z1" s="394"/>
    </row>
    <row r="2" spans="1:26" ht="20.100000000000001" customHeight="1">
      <c r="A2" s="2" t="s">
        <v>2</v>
      </c>
      <c r="B2" s="3"/>
      <c r="C2" s="3"/>
      <c r="D2" s="574"/>
      <c r="E2" s="574"/>
      <c r="F2" s="574"/>
      <c r="G2" s="395" t="s">
        <v>3</v>
      </c>
      <c r="H2" s="395"/>
      <c r="I2" s="395"/>
      <c r="J2" s="39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94" t="s">
        <v>4</v>
      </c>
      <c r="X2" s="394"/>
      <c r="Y2" s="394"/>
      <c r="Z2" s="394"/>
    </row>
    <row r="3" spans="1:26" s="332" customFormat="1" ht="20.100000000000001" customHeight="1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48"/>
      <c r="L3" s="397" t="s">
        <v>156</v>
      </c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8" t="s">
        <v>6</v>
      </c>
      <c r="X3" s="398"/>
      <c r="Y3" s="398"/>
      <c r="Z3" s="398"/>
    </row>
    <row r="4" spans="1:26" s="333" customFormat="1" ht="20.100000000000001" customHeight="1">
      <c r="A4" s="4"/>
      <c r="B4" s="3"/>
      <c r="C4" s="3"/>
      <c r="D4" s="5"/>
      <c r="E4" s="5"/>
      <c r="F4" s="5"/>
      <c r="G4" s="5"/>
      <c r="H4" s="5"/>
      <c r="I4" s="5"/>
      <c r="J4" s="5"/>
      <c r="K4" s="48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48"/>
      <c r="X4" s="48"/>
      <c r="Y4" s="48"/>
      <c r="Z4" s="48"/>
    </row>
    <row r="5" spans="1:26" s="8" customFormat="1" ht="20.100000000000001" customHeight="1">
      <c r="A5" s="173" t="s">
        <v>7</v>
      </c>
      <c r="B5" s="101" t="s">
        <v>157</v>
      </c>
      <c r="C5" s="173" t="s">
        <v>8</v>
      </c>
      <c r="D5" s="383" t="s">
        <v>118</v>
      </c>
      <c r="E5" s="383"/>
      <c r="F5" s="105" t="s">
        <v>119</v>
      </c>
      <c r="G5" s="2"/>
      <c r="H5" s="2"/>
      <c r="I5" s="2"/>
      <c r="J5" s="2"/>
      <c r="K5" s="2"/>
      <c r="W5" s="2"/>
      <c r="X5" s="2"/>
      <c r="Y5" s="3"/>
      <c r="Z5" s="3"/>
    </row>
    <row r="6" spans="1:26" ht="20.10000000000000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569" t="s">
        <v>11</v>
      </c>
      <c r="X6" s="570"/>
      <c r="Y6" s="570"/>
      <c r="Z6" s="571"/>
    </row>
    <row r="7" spans="1:26" ht="20.100000000000001" customHeight="1">
      <c r="A7" s="387" t="s">
        <v>12</v>
      </c>
      <c r="B7" s="387"/>
      <c r="C7" s="387"/>
      <c r="D7" s="387"/>
      <c r="E7" s="572"/>
      <c r="F7" s="388" t="s">
        <v>13</v>
      </c>
      <c r="G7" s="389"/>
      <c r="H7" s="573" t="s">
        <v>14</v>
      </c>
      <c r="I7" s="387"/>
      <c r="J7" s="387"/>
      <c r="K7" s="290"/>
      <c r="L7" s="49"/>
      <c r="M7" s="49"/>
      <c r="N7" s="49"/>
      <c r="O7" s="49"/>
      <c r="P7" s="49"/>
      <c r="Q7" s="49"/>
      <c r="R7" s="49"/>
      <c r="S7" s="49"/>
      <c r="T7" s="49"/>
      <c r="U7" s="49"/>
      <c r="V7" s="6" t="s">
        <v>15</v>
      </c>
      <c r="W7" s="391">
        <v>504202</v>
      </c>
      <c r="X7" s="392"/>
      <c r="Y7" s="392"/>
      <c r="Z7" s="393"/>
    </row>
    <row r="8" spans="1:26" ht="20.100000000000001" customHeight="1">
      <c r="A8" s="414" t="s">
        <v>16</v>
      </c>
      <c r="B8" s="414"/>
      <c r="C8" s="414"/>
      <c r="D8" s="414"/>
      <c r="E8" s="415"/>
      <c r="F8" s="400" t="s">
        <v>17</v>
      </c>
      <c r="G8" s="401"/>
      <c r="H8" s="400" t="s">
        <v>18</v>
      </c>
      <c r="I8" s="399"/>
      <c r="J8" s="399"/>
      <c r="K8" s="290"/>
      <c r="L8" s="49"/>
      <c r="M8" s="172" t="s">
        <v>7</v>
      </c>
      <c r="N8" s="101" t="s">
        <v>158</v>
      </c>
      <c r="O8" s="173" t="s">
        <v>8</v>
      </c>
      <c r="P8" s="383" t="s">
        <v>118</v>
      </c>
      <c r="Q8" s="383"/>
      <c r="R8" s="105" t="s">
        <v>119</v>
      </c>
      <c r="S8" s="49"/>
      <c r="T8" s="49"/>
      <c r="U8" s="49"/>
      <c r="V8" s="49"/>
      <c r="W8" s="575"/>
      <c r="X8" s="576"/>
      <c r="Y8" s="576"/>
      <c r="Z8" s="577"/>
    </row>
    <row r="9" spans="1:26" s="51" customFormat="1" ht="20.100000000000001" customHeight="1">
      <c r="A9" s="388" t="s">
        <v>19</v>
      </c>
      <c r="B9" s="407"/>
      <c r="C9" s="389"/>
      <c r="D9" s="388" t="s">
        <v>20</v>
      </c>
      <c r="E9" s="389"/>
      <c r="F9" s="400" t="s">
        <v>21</v>
      </c>
      <c r="G9" s="401"/>
      <c r="H9" s="400" t="s">
        <v>22</v>
      </c>
      <c r="I9" s="399"/>
      <c r="J9" s="399"/>
      <c r="K9" s="291"/>
      <c r="O9" s="47"/>
      <c r="P9" s="47"/>
      <c r="Q9" s="47"/>
      <c r="R9" s="47"/>
      <c r="S9" s="47"/>
      <c r="T9" s="47"/>
      <c r="U9" s="47"/>
      <c r="V9" s="121" t="s">
        <v>23</v>
      </c>
      <c r="W9" s="578"/>
      <c r="X9" s="579"/>
      <c r="Y9" s="579"/>
      <c r="Z9" s="580"/>
    </row>
    <row r="10" spans="1:26" ht="20.100000000000001" customHeight="1">
      <c r="A10" s="400" t="s">
        <v>24</v>
      </c>
      <c r="B10" s="399"/>
      <c r="C10" s="401"/>
      <c r="D10" s="400" t="s">
        <v>25</v>
      </c>
      <c r="E10" s="401"/>
      <c r="F10" s="400" t="s">
        <v>26</v>
      </c>
      <c r="G10" s="401"/>
      <c r="H10" s="400" t="s">
        <v>25</v>
      </c>
      <c r="I10" s="399"/>
      <c r="J10" s="399"/>
      <c r="K10" s="290"/>
      <c r="L10" s="49"/>
      <c r="M10" s="49"/>
      <c r="N10" s="49"/>
      <c r="O10" s="53"/>
      <c r="P10" s="53"/>
      <c r="Q10" s="304"/>
      <c r="R10" s="412"/>
      <c r="S10" s="412"/>
      <c r="T10" s="106"/>
      <c r="U10" s="53"/>
      <c r="V10" s="49"/>
      <c r="W10" s="581"/>
      <c r="X10" s="582"/>
      <c r="Y10" s="582"/>
      <c r="Z10" s="583"/>
    </row>
    <row r="11" spans="1:26" ht="20.100000000000001" customHeight="1">
      <c r="A11" s="413"/>
      <c r="B11" s="414"/>
      <c r="C11" s="415"/>
      <c r="D11" s="413" t="s">
        <v>27</v>
      </c>
      <c r="E11" s="415"/>
      <c r="F11" s="413"/>
      <c r="G11" s="415"/>
      <c r="H11" s="588" t="s">
        <v>27</v>
      </c>
      <c r="I11" s="416"/>
      <c r="J11" s="416"/>
      <c r="K11" s="290"/>
      <c r="L11" s="49"/>
      <c r="M11" s="49"/>
      <c r="N11" s="49"/>
      <c r="O11" s="53"/>
      <c r="P11" s="53"/>
      <c r="Q11" s="53"/>
      <c r="R11" s="53"/>
      <c r="S11" s="53"/>
      <c r="T11" s="53"/>
      <c r="U11" s="53"/>
      <c r="V11" s="49"/>
      <c r="W11" s="578"/>
      <c r="X11" s="579"/>
      <c r="Y11" s="579"/>
      <c r="Z11" s="580"/>
    </row>
    <row r="12" spans="1:26" ht="20.100000000000001" customHeight="1">
      <c r="A12" s="392">
        <v>1</v>
      </c>
      <c r="B12" s="392"/>
      <c r="C12" s="584"/>
      <c r="D12" s="585">
        <v>2</v>
      </c>
      <c r="E12" s="584"/>
      <c r="F12" s="585">
        <v>3</v>
      </c>
      <c r="G12" s="584"/>
      <c r="H12" s="586">
        <v>4</v>
      </c>
      <c r="I12" s="587"/>
      <c r="J12" s="587"/>
      <c r="K12" s="290"/>
      <c r="L12" s="49" t="s">
        <v>28</v>
      </c>
      <c r="M12" s="49"/>
      <c r="N12" s="49"/>
      <c r="O12" s="412" t="s">
        <v>29</v>
      </c>
      <c r="P12" s="412"/>
      <c r="Q12" s="412"/>
      <c r="R12" s="412"/>
      <c r="S12" s="412"/>
      <c r="T12" s="412"/>
      <c r="U12" s="412"/>
      <c r="V12" s="121" t="s">
        <v>30</v>
      </c>
      <c r="W12" s="581"/>
      <c r="X12" s="582"/>
      <c r="Y12" s="582"/>
      <c r="Z12" s="583"/>
    </row>
    <row r="13" spans="1:26" ht="20.100000000000001" customHeight="1">
      <c r="A13" s="561"/>
      <c r="B13" s="421"/>
      <c r="C13" s="422"/>
      <c r="D13" s="420"/>
      <c r="E13" s="422"/>
      <c r="F13" s="590"/>
      <c r="G13" s="424"/>
      <c r="H13" s="591">
        <v>28</v>
      </c>
      <c r="I13" s="425"/>
      <c r="J13" s="425"/>
      <c r="K13" s="293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578"/>
      <c r="X13" s="579"/>
      <c r="Y13" s="579"/>
      <c r="Z13" s="580"/>
    </row>
    <row r="14" spans="1:26" ht="20.100000000000001" customHeight="1">
      <c r="A14" s="449"/>
      <c r="B14" s="428"/>
      <c r="C14" s="429"/>
      <c r="D14" s="427"/>
      <c r="E14" s="429"/>
      <c r="F14" s="595"/>
      <c r="G14" s="431"/>
      <c r="H14" s="595"/>
      <c r="I14" s="430"/>
      <c r="J14" s="430"/>
      <c r="K14" s="293"/>
      <c r="L14" s="49" t="s">
        <v>33</v>
      </c>
      <c r="M14" s="49"/>
      <c r="N14" s="49"/>
      <c r="O14" s="49"/>
      <c r="P14" s="49"/>
      <c r="Q14" s="49"/>
      <c r="R14" s="432"/>
      <c r="S14" s="432"/>
      <c r="T14" s="432"/>
      <c r="U14" s="432"/>
      <c r="V14" s="596"/>
      <c r="W14" s="581"/>
      <c r="X14" s="582"/>
      <c r="Y14" s="582"/>
      <c r="Z14" s="583"/>
    </row>
    <row r="15" spans="1:26" ht="20.100000000000001" customHeight="1">
      <c r="A15" s="449"/>
      <c r="B15" s="428"/>
      <c r="C15" s="429"/>
      <c r="D15" s="427"/>
      <c r="E15" s="429"/>
      <c r="F15" s="595"/>
      <c r="G15" s="431"/>
      <c r="H15" s="595"/>
      <c r="I15" s="430"/>
      <c r="J15" s="430"/>
      <c r="K15" s="293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578"/>
      <c r="X15" s="579"/>
      <c r="Y15" s="579"/>
      <c r="Z15" s="580"/>
    </row>
    <row r="16" spans="1:26" ht="20.100000000000001" customHeight="1">
      <c r="A16" s="455"/>
      <c r="B16" s="456"/>
      <c r="C16" s="458"/>
      <c r="D16" s="457"/>
      <c r="E16" s="458"/>
      <c r="F16" s="600"/>
      <c r="G16" s="460"/>
      <c r="H16" s="600"/>
      <c r="I16" s="459"/>
      <c r="J16" s="459"/>
      <c r="K16" s="293"/>
      <c r="L16" s="49" t="s">
        <v>34</v>
      </c>
      <c r="M16" s="49"/>
      <c r="N16" s="49"/>
      <c r="O16" s="412" t="s">
        <v>35</v>
      </c>
      <c r="P16" s="412"/>
      <c r="Q16" s="412"/>
      <c r="R16" s="412"/>
      <c r="S16" s="412"/>
      <c r="T16" s="412"/>
      <c r="U16" s="412"/>
      <c r="V16" s="601"/>
      <c r="W16" s="597"/>
      <c r="X16" s="598"/>
      <c r="Y16" s="598"/>
      <c r="Z16" s="599"/>
    </row>
    <row r="17" spans="1:26" ht="20.100000000000001" customHeight="1">
      <c r="A17" s="607" t="s">
        <v>36</v>
      </c>
      <c r="B17" s="607"/>
      <c r="C17" s="607"/>
      <c r="D17" s="607"/>
      <c r="E17" s="607"/>
      <c r="F17" s="607"/>
      <c r="G17" s="607"/>
      <c r="H17" s="607"/>
      <c r="I17" s="607"/>
      <c r="J17" s="607"/>
      <c r="K17" s="294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3"/>
      <c r="X17" s="3"/>
      <c r="Y17" s="3"/>
      <c r="Z17" s="3"/>
    </row>
    <row r="18" spans="1:26" s="334" customFormat="1" ht="20.100000000000001" customHeight="1">
      <c r="A18" s="470" t="s">
        <v>37</v>
      </c>
      <c r="B18" s="605"/>
      <c r="C18" s="605"/>
      <c r="D18" s="605"/>
      <c r="E18" s="543"/>
      <c r="F18" s="12" t="s">
        <v>38</v>
      </c>
      <c r="G18" s="608" t="s">
        <v>39</v>
      </c>
      <c r="H18" s="609"/>
      <c r="I18" s="609"/>
      <c r="J18" s="609"/>
      <c r="K18" s="609"/>
      <c r="L18" s="610" t="s">
        <v>40</v>
      </c>
      <c r="M18" s="611"/>
      <c r="N18" s="611"/>
      <c r="O18" s="611"/>
      <c r="P18" s="611"/>
      <c r="Q18" s="611"/>
      <c r="R18" s="611"/>
      <c r="S18" s="611"/>
      <c r="T18" s="611"/>
      <c r="U18" s="611"/>
      <c r="V18" s="612"/>
      <c r="W18" s="613" t="s">
        <v>41</v>
      </c>
      <c r="X18" s="614"/>
      <c r="Y18" s="614"/>
      <c r="Z18" s="615"/>
    </row>
    <row r="19" spans="1:26" s="334" customFormat="1" ht="20.100000000000001" customHeight="1">
      <c r="A19" s="470" t="s">
        <v>42</v>
      </c>
      <c r="B19" s="605"/>
      <c r="C19" s="605"/>
      <c r="D19" s="543"/>
      <c r="E19" s="12" t="s">
        <v>43</v>
      </c>
      <c r="F19" s="619" t="s">
        <v>44</v>
      </c>
      <c r="G19" s="447" t="s">
        <v>45</v>
      </c>
      <c r="H19" s="606"/>
      <c r="I19" s="606"/>
      <c r="J19" s="606"/>
      <c r="K19" s="57" t="s">
        <v>46</v>
      </c>
      <c r="L19" s="606" t="s">
        <v>47</v>
      </c>
      <c r="M19" s="606"/>
      <c r="N19" s="606"/>
      <c r="O19" s="606"/>
      <c r="P19" s="606"/>
      <c r="Q19" s="448"/>
      <c r="R19" s="447" t="s">
        <v>48</v>
      </c>
      <c r="S19" s="606"/>
      <c r="T19" s="433" t="s">
        <v>159</v>
      </c>
      <c r="U19" s="435"/>
      <c r="V19" s="436"/>
      <c r="W19" s="616"/>
      <c r="X19" s="617"/>
      <c r="Y19" s="617"/>
      <c r="Z19" s="618"/>
    </row>
    <row r="20" spans="1:26" s="334" customFormat="1" ht="20.100000000000001" customHeight="1">
      <c r="A20" s="470"/>
      <c r="B20" s="605"/>
      <c r="C20" s="605"/>
      <c r="D20" s="543"/>
      <c r="E20" s="12"/>
      <c r="F20" s="620"/>
      <c r="G20" s="472"/>
      <c r="H20" s="605"/>
      <c r="I20" s="605"/>
      <c r="J20" s="605"/>
      <c r="K20" s="337"/>
      <c r="L20" s="605"/>
      <c r="M20" s="605"/>
      <c r="N20" s="605"/>
      <c r="O20" s="605"/>
      <c r="P20" s="605"/>
      <c r="Q20" s="473"/>
      <c r="R20" s="472"/>
      <c r="S20" s="605"/>
      <c r="T20" s="602"/>
      <c r="U20" s="603"/>
      <c r="V20" s="604"/>
      <c r="W20" s="447" t="s">
        <v>50</v>
      </c>
      <c r="X20" s="606"/>
      <c r="Y20" s="606"/>
      <c r="Z20" s="448"/>
    </row>
    <row r="21" spans="1:26" s="334" customFormat="1" ht="20.100000000000001" customHeight="1">
      <c r="A21" s="470"/>
      <c r="B21" s="605"/>
      <c r="C21" s="605"/>
      <c r="D21" s="543"/>
      <c r="E21" s="12"/>
      <c r="F21" s="95"/>
      <c r="G21" s="627" t="s">
        <v>132</v>
      </c>
      <c r="H21" s="628"/>
      <c r="I21" s="539" t="s">
        <v>147</v>
      </c>
      <c r="J21" s="621" t="s">
        <v>134</v>
      </c>
      <c r="K21" s="633" t="s">
        <v>115</v>
      </c>
      <c r="L21" s="628" t="s">
        <v>148</v>
      </c>
      <c r="M21" s="539" t="s">
        <v>136</v>
      </c>
      <c r="N21" s="539" t="s">
        <v>137</v>
      </c>
      <c r="O21" s="539" t="s">
        <v>138</v>
      </c>
      <c r="P21" s="621" t="s">
        <v>60</v>
      </c>
      <c r="Q21" s="621"/>
      <c r="R21" s="624" t="s">
        <v>160</v>
      </c>
      <c r="S21" s="539" t="s">
        <v>161</v>
      </c>
      <c r="T21" s="667"/>
      <c r="U21" s="544"/>
      <c r="V21" s="668"/>
      <c r="W21" s="655"/>
      <c r="X21" s="656"/>
      <c r="Y21" s="656"/>
      <c r="Z21" s="666"/>
    </row>
    <row r="22" spans="1:26" s="334" customFormat="1" ht="20.100000000000001" customHeight="1">
      <c r="A22" s="470"/>
      <c r="B22" s="605"/>
      <c r="C22" s="605"/>
      <c r="D22" s="543"/>
      <c r="E22" s="12"/>
      <c r="F22" s="95"/>
      <c r="G22" s="629"/>
      <c r="H22" s="630"/>
      <c r="I22" s="540"/>
      <c r="J22" s="622"/>
      <c r="K22" s="633"/>
      <c r="L22" s="630"/>
      <c r="M22" s="540"/>
      <c r="N22" s="540"/>
      <c r="O22" s="540"/>
      <c r="P22" s="622"/>
      <c r="Q22" s="622"/>
      <c r="R22" s="625"/>
      <c r="S22" s="540"/>
      <c r="T22" s="667"/>
      <c r="U22" s="545"/>
      <c r="V22" s="669"/>
      <c r="W22" s="671"/>
      <c r="X22" s="675"/>
      <c r="Y22" s="676"/>
      <c r="Z22" s="673"/>
    </row>
    <row r="23" spans="1:26" s="334" customFormat="1" ht="78" customHeight="1">
      <c r="A23" s="470"/>
      <c r="B23" s="605"/>
      <c r="C23" s="605"/>
      <c r="D23" s="543"/>
      <c r="E23" s="12"/>
      <c r="F23" s="95"/>
      <c r="G23" s="631"/>
      <c r="H23" s="632"/>
      <c r="I23" s="541"/>
      <c r="J23" s="623"/>
      <c r="K23" s="633"/>
      <c r="L23" s="632"/>
      <c r="M23" s="541"/>
      <c r="N23" s="541"/>
      <c r="O23" s="541"/>
      <c r="P23" s="623"/>
      <c r="Q23" s="623"/>
      <c r="R23" s="626"/>
      <c r="S23" s="541"/>
      <c r="T23" s="667"/>
      <c r="U23" s="546"/>
      <c r="V23" s="670"/>
      <c r="W23" s="672"/>
      <c r="X23" s="677"/>
      <c r="Y23" s="678"/>
      <c r="Z23" s="674"/>
    </row>
    <row r="24" spans="1:26" s="335" customFormat="1" ht="20.100000000000001" customHeight="1">
      <c r="A24" s="637">
        <v>1</v>
      </c>
      <c r="B24" s="638"/>
      <c r="C24" s="638"/>
      <c r="D24" s="639"/>
      <c r="E24" s="22"/>
      <c r="F24" s="23" t="s">
        <v>71</v>
      </c>
      <c r="G24" s="640">
        <v>3</v>
      </c>
      <c r="H24" s="641"/>
      <c r="I24" s="62">
        <v>4</v>
      </c>
      <c r="J24" s="107">
        <v>5</v>
      </c>
      <c r="K24" s="338">
        <v>6</v>
      </c>
      <c r="L24" s="63">
        <v>7</v>
      </c>
      <c r="M24" s="62">
        <v>8</v>
      </c>
      <c r="N24" s="62">
        <v>9</v>
      </c>
      <c r="O24" s="62">
        <v>10</v>
      </c>
      <c r="P24" s="107">
        <v>11</v>
      </c>
      <c r="Q24" s="108">
        <v>12</v>
      </c>
      <c r="R24" s="65">
        <v>13</v>
      </c>
      <c r="S24" s="62">
        <v>14</v>
      </c>
      <c r="T24" s="24">
        <v>15</v>
      </c>
      <c r="U24" s="62">
        <v>16</v>
      </c>
      <c r="V24" s="108">
        <v>17</v>
      </c>
      <c r="W24" s="24">
        <v>18</v>
      </c>
      <c r="X24" s="62">
        <v>19</v>
      </c>
      <c r="Y24" s="320">
        <v>20</v>
      </c>
      <c r="Z24" s="321" t="s">
        <v>153</v>
      </c>
    </row>
    <row r="25" spans="1:26" s="51" customFormat="1" ht="20.100000000000001" customHeight="1">
      <c r="A25" s="642" t="s">
        <v>72</v>
      </c>
      <c r="B25" s="643"/>
      <c r="C25" s="643"/>
      <c r="D25" s="644"/>
      <c r="E25" s="25">
        <f>H13</f>
        <v>28</v>
      </c>
      <c r="F25" s="26" t="s">
        <v>126</v>
      </c>
      <c r="G25" s="645"/>
      <c r="H25" s="646"/>
      <c r="I25" s="66"/>
      <c r="J25" s="96"/>
      <c r="K25" s="68"/>
      <c r="L25" s="67"/>
      <c r="M25" s="66"/>
      <c r="N25" s="66"/>
      <c r="O25" s="66"/>
      <c r="P25" s="96"/>
      <c r="Q25" s="109"/>
      <c r="R25" s="27"/>
      <c r="S25" s="66"/>
      <c r="T25" s="27"/>
      <c r="U25" s="66"/>
      <c r="V25" s="109"/>
      <c r="W25" s="146"/>
      <c r="X25" s="126"/>
      <c r="Y25" s="125"/>
      <c r="Z25" s="129"/>
    </row>
    <row r="26" spans="1:26" s="51" customFormat="1" ht="19.5" customHeight="1">
      <c r="A26" s="647" t="s">
        <v>74</v>
      </c>
      <c r="B26" s="648"/>
      <c r="C26" s="648"/>
      <c r="D26" s="649"/>
      <c r="E26" s="29"/>
      <c r="F26" s="30" t="s">
        <v>126</v>
      </c>
      <c r="G26" s="650"/>
      <c r="H26" s="651"/>
      <c r="I26" s="70"/>
      <c r="J26" s="110"/>
      <c r="K26" s="72"/>
      <c r="L26" s="71"/>
      <c r="M26" s="70"/>
      <c r="N26" s="70"/>
      <c r="O26" s="70"/>
      <c r="P26" s="110"/>
      <c r="Q26" s="111"/>
      <c r="R26" s="31"/>
      <c r="S26" s="70"/>
      <c r="T26" s="31"/>
      <c r="U26" s="70"/>
      <c r="V26" s="111"/>
      <c r="W26" s="307"/>
      <c r="X26" s="131"/>
      <c r="Y26" s="133"/>
      <c r="Z26" s="134"/>
    </row>
    <row r="27" spans="1:26" s="51" customFormat="1" ht="24.95" customHeight="1">
      <c r="A27" s="634" t="s">
        <v>75</v>
      </c>
      <c r="B27" s="635"/>
      <c r="C27" s="635"/>
      <c r="D27" s="636"/>
      <c r="E27" s="25">
        <f>E25</f>
        <v>28</v>
      </c>
      <c r="F27" s="280" t="s">
        <v>126</v>
      </c>
      <c r="G27" s="518"/>
      <c r="H27" s="519"/>
      <c r="I27" s="74"/>
      <c r="J27" s="114"/>
      <c r="K27" s="81"/>
      <c r="L27" s="80"/>
      <c r="M27" s="74"/>
      <c r="N27" s="74">
        <v>8.6999999999999994E-2</v>
      </c>
      <c r="O27" s="74"/>
      <c r="P27" s="114"/>
      <c r="Q27" s="115"/>
      <c r="R27" s="34"/>
      <c r="S27" s="74"/>
      <c r="T27" s="34"/>
      <c r="U27" s="74"/>
      <c r="V27" s="115"/>
      <c r="W27" s="339"/>
      <c r="X27" s="209"/>
      <c r="Y27" s="137">
        <f>SUM(G27:X27)</f>
        <v>8.6999999999999994E-2</v>
      </c>
      <c r="Z27" s="139">
        <f>Y27*E27</f>
        <v>2.4359999999999999</v>
      </c>
    </row>
    <row r="28" spans="1:26" s="51" customFormat="1" ht="24.95" customHeight="1">
      <c r="A28" s="634" t="s">
        <v>77</v>
      </c>
      <c r="B28" s="635"/>
      <c r="C28" s="635"/>
      <c r="D28" s="636"/>
      <c r="E28" s="25">
        <f>E27</f>
        <v>28</v>
      </c>
      <c r="F28" s="280" t="s">
        <v>126</v>
      </c>
      <c r="G28" s="518">
        <v>1E-3</v>
      </c>
      <c r="H28" s="519"/>
      <c r="I28" s="74"/>
      <c r="J28" s="114"/>
      <c r="K28" s="81"/>
      <c r="L28" s="80"/>
      <c r="M28" s="74">
        <v>1E-3</v>
      </c>
      <c r="N28" s="74">
        <v>1E-3</v>
      </c>
      <c r="O28" s="74"/>
      <c r="P28" s="114"/>
      <c r="Q28" s="115"/>
      <c r="R28" s="34"/>
      <c r="S28" s="74"/>
      <c r="T28" s="34"/>
      <c r="U28" s="74"/>
      <c r="V28" s="115"/>
      <c r="W28" s="339"/>
      <c r="X28" s="209"/>
      <c r="Y28" s="137">
        <f t="shared" ref="Y28:Y36" si="0">SUM(G28:X28)</f>
        <v>3.0000000000000001E-3</v>
      </c>
      <c r="Z28" s="139">
        <f t="shared" ref="Z28:Z36" si="1">Y28*E28</f>
        <v>8.4000000000000005E-2</v>
      </c>
    </row>
    <row r="29" spans="1:26" s="51" customFormat="1" ht="24.95" customHeight="1">
      <c r="A29" s="634" t="s">
        <v>141</v>
      </c>
      <c r="B29" s="635"/>
      <c r="C29" s="635"/>
      <c r="D29" s="636"/>
      <c r="E29" s="25">
        <f t="shared" ref="E29:E36" si="2">E27</f>
        <v>28</v>
      </c>
      <c r="F29" s="280" t="s">
        <v>126</v>
      </c>
      <c r="G29" s="518">
        <v>5.0000000000000001E-3</v>
      </c>
      <c r="H29" s="519"/>
      <c r="I29" s="75"/>
      <c r="J29" s="112"/>
      <c r="K29" s="77"/>
      <c r="L29" s="80"/>
      <c r="M29" s="75">
        <v>4.0000000000000001E-3</v>
      </c>
      <c r="N29" s="75"/>
      <c r="O29" s="75"/>
      <c r="P29" s="112"/>
      <c r="Q29" s="113"/>
      <c r="R29" s="78"/>
      <c r="S29" s="75"/>
      <c r="T29" s="78"/>
      <c r="U29" s="75"/>
      <c r="V29" s="113"/>
      <c r="W29" s="340"/>
      <c r="X29" s="207"/>
      <c r="Y29" s="137">
        <f t="shared" si="0"/>
        <v>8.9999999999999993E-3</v>
      </c>
      <c r="Z29" s="139">
        <f t="shared" si="1"/>
        <v>0.252</v>
      </c>
    </row>
    <row r="30" spans="1:26" s="51" customFormat="1" ht="24.95" customHeight="1">
      <c r="A30" s="634" t="s">
        <v>79</v>
      </c>
      <c r="B30" s="635"/>
      <c r="C30" s="635"/>
      <c r="D30" s="636"/>
      <c r="E30" s="25">
        <f t="shared" si="2"/>
        <v>28</v>
      </c>
      <c r="F30" s="280" t="s">
        <v>126</v>
      </c>
      <c r="G30" s="518"/>
      <c r="H30" s="519"/>
      <c r="I30" s="74"/>
      <c r="J30" s="114"/>
      <c r="K30" s="81"/>
      <c r="L30" s="80">
        <v>4.0000000000000001E-3</v>
      </c>
      <c r="M30" s="74"/>
      <c r="N30" s="74">
        <v>6.0000000000000001E-3</v>
      </c>
      <c r="O30" s="74"/>
      <c r="P30" s="114"/>
      <c r="Q30" s="115"/>
      <c r="R30" s="34"/>
      <c r="S30" s="74"/>
      <c r="T30" s="34"/>
      <c r="U30" s="74"/>
      <c r="V30" s="115"/>
      <c r="W30" s="339"/>
      <c r="X30" s="209"/>
      <c r="Y30" s="137">
        <f t="shared" si="0"/>
        <v>0.01</v>
      </c>
      <c r="Z30" s="139">
        <f t="shared" si="1"/>
        <v>0.28000000000000003</v>
      </c>
    </row>
    <row r="31" spans="1:26" s="51" customFormat="1" ht="24.95" customHeight="1">
      <c r="A31" s="634" t="s">
        <v>80</v>
      </c>
      <c r="B31" s="635"/>
      <c r="C31" s="635"/>
      <c r="D31" s="636"/>
      <c r="E31" s="25">
        <f t="shared" si="2"/>
        <v>28</v>
      </c>
      <c r="F31" s="280" t="s">
        <v>126</v>
      </c>
      <c r="G31" s="518">
        <v>0.10199999999999999</v>
      </c>
      <c r="H31" s="519"/>
      <c r="I31" s="74"/>
      <c r="J31" s="114">
        <v>0.13</v>
      </c>
      <c r="K31" s="81"/>
      <c r="L31" s="80"/>
      <c r="M31" s="74"/>
      <c r="N31" s="74"/>
      <c r="O31" s="74"/>
      <c r="P31" s="114"/>
      <c r="Q31" s="115"/>
      <c r="R31" s="34"/>
      <c r="S31" s="74">
        <v>0.2</v>
      </c>
      <c r="T31" s="34"/>
      <c r="U31" s="74"/>
      <c r="V31" s="115"/>
      <c r="W31" s="339"/>
      <c r="X31" s="209"/>
      <c r="Y31" s="137">
        <f t="shared" si="0"/>
        <v>0.432</v>
      </c>
      <c r="Z31" s="139">
        <f t="shared" si="1"/>
        <v>12.096</v>
      </c>
    </row>
    <row r="32" spans="1:26" s="51" customFormat="1" ht="24.95" customHeight="1">
      <c r="A32" s="634" t="s">
        <v>81</v>
      </c>
      <c r="B32" s="635"/>
      <c r="C32" s="635"/>
      <c r="D32" s="636"/>
      <c r="E32" s="25">
        <f t="shared" si="2"/>
        <v>28</v>
      </c>
      <c r="F32" s="280" t="s">
        <v>126</v>
      </c>
      <c r="G32" s="518"/>
      <c r="H32" s="519"/>
      <c r="I32" s="74"/>
      <c r="J32" s="114"/>
      <c r="K32" s="81"/>
      <c r="L32" s="80"/>
      <c r="M32" s="74">
        <v>0.02</v>
      </c>
      <c r="N32" s="74"/>
      <c r="O32" s="74"/>
      <c r="P32" s="114"/>
      <c r="Q32" s="115"/>
      <c r="R32" s="34"/>
      <c r="S32" s="74"/>
      <c r="T32" s="34"/>
      <c r="U32" s="74"/>
      <c r="V32" s="115"/>
      <c r="W32" s="339"/>
      <c r="X32" s="209"/>
      <c r="Y32" s="137">
        <f t="shared" si="0"/>
        <v>0.02</v>
      </c>
      <c r="Z32" s="139">
        <f t="shared" si="1"/>
        <v>0.56000000000000005</v>
      </c>
    </row>
    <row r="33" spans="1:26" s="51" customFormat="1" ht="24.95" customHeight="1">
      <c r="A33" s="634" t="s">
        <v>142</v>
      </c>
      <c r="B33" s="635"/>
      <c r="C33" s="635"/>
      <c r="D33" s="636"/>
      <c r="E33" s="25">
        <f>E30</f>
        <v>28</v>
      </c>
      <c r="F33" s="280" t="s">
        <v>126</v>
      </c>
      <c r="G33" s="518"/>
      <c r="H33" s="519"/>
      <c r="I33" s="74">
        <v>1.6E-2</v>
      </c>
      <c r="J33" s="114"/>
      <c r="K33" s="81"/>
      <c r="L33" s="80"/>
      <c r="M33" s="74"/>
      <c r="N33" s="74"/>
      <c r="O33" s="74"/>
      <c r="P33" s="114"/>
      <c r="Q33" s="115"/>
      <c r="R33" s="34"/>
      <c r="S33" s="74"/>
      <c r="T33" s="34"/>
      <c r="U33" s="74"/>
      <c r="V33" s="115"/>
      <c r="W33" s="339"/>
      <c r="X33" s="209"/>
      <c r="Y33" s="137">
        <f t="shared" si="0"/>
        <v>1.6E-2</v>
      </c>
      <c r="Z33" s="139">
        <f t="shared" si="1"/>
        <v>0.44800000000000001</v>
      </c>
    </row>
    <row r="34" spans="1:26" s="51" customFormat="1" ht="24.95" customHeight="1">
      <c r="A34" s="634" t="s">
        <v>144</v>
      </c>
      <c r="B34" s="635"/>
      <c r="C34" s="635"/>
      <c r="D34" s="636"/>
      <c r="E34" s="25">
        <f>E31</f>
        <v>28</v>
      </c>
      <c r="F34" s="280" t="s">
        <v>126</v>
      </c>
      <c r="G34" s="518">
        <v>1.4999999999999999E-2</v>
      </c>
      <c r="H34" s="519"/>
      <c r="I34" s="74"/>
      <c r="J34" s="114"/>
      <c r="K34" s="81"/>
      <c r="L34" s="80"/>
      <c r="M34" s="74"/>
      <c r="N34" s="74"/>
      <c r="O34" s="74"/>
      <c r="P34" s="114"/>
      <c r="Q34" s="115"/>
      <c r="R34" s="34"/>
      <c r="S34" s="74"/>
      <c r="T34" s="34"/>
      <c r="U34" s="74"/>
      <c r="V34" s="115"/>
      <c r="W34" s="339"/>
      <c r="X34" s="209"/>
      <c r="Y34" s="137">
        <f t="shared" si="0"/>
        <v>1.4999999999999999E-2</v>
      </c>
      <c r="Z34" s="139">
        <f t="shared" si="1"/>
        <v>0.42</v>
      </c>
    </row>
    <row r="35" spans="1:26" s="51" customFormat="1" ht="24.95" customHeight="1">
      <c r="A35" s="634" t="s">
        <v>145</v>
      </c>
      <c r="B35" s="635"/>
      <c r="C35" s="635"/>
      <c r="D35" s="636"/>
      <c r="E35" s="25">
        <f t="shared" si="2"/>
        <v>28</v>
      </c>
      <c r="F35" s="280" t="s">
        <v>126</v>
      </c>
      <c r="G35" s="518">
        <v>1.4999999999999999E-2</v>
      </c>
      <c r="H35" s="519"/>
      <c r="I35" s="74"/>
      <c r="J35" s="114"/>
      <c r="K35" s="81"/>
      <c r="L35" s="80"/>
      <c r="M35" s="74"/>
      <c r="N35" s="74"/>
      <c r="O35" s="74"/>
      <c r="P35" s="114"/>
      <c r="Q35" s="115"/>
      <c r="R35" s="34"/>
      <c r="S35" s="74"/>
      <c r="T35" s="34"/>
      <c r="U35" s="74"/>
      <c r="V35" s="115"/>
      <c r="W35" s="339"/>
      <c r="X35" s="209"/>
      <c r="Y35" s="137">
        <f t="shared" si="0"/>
        <v>1.4999999999999999E-2</v>
      </c>
      <c r="Z35" s="139">
        <f t="shared" si="1"/>
        <v>0.42</v>
      </c>
    </row>
    <row r="36" spans="1:26" s="51" customFormat="1" ht="24.95" customHeight="1">
      <c r="A36" s="652" t="s">
        <v>146</v>
      </c>
      <c r="B36" s="653"/>
      <c r="C36" s="653"/>
      <c r="D36" s="654"/>
      <c r="E36" s="179">
        <f t="shared" si="2"/>
        <v>28</v>
      </c>
      <c r="F36" s="336" t="s">
        <v>126</v>
      </c>
      <c r="G36" s="529"/>
      <c r="H36" s="530"/>
      <c r="I36" s="89"/>
      <c r="J36" s="118">
        <v>0.01</v>
      </c>
      <c r="K36" s="91"/>
      <c r="L36" s="90"/>
      <c r="M36" s="89">
        <v>1.4999999999999999E-2</v>
      </c>
      <c r="N36" s="89"/>
      <c r="O36" s="89"/>
      <c r="P36" s="118"/>
      <c r="Q36" s="119"/>
      <c r="R36" s="38"/>
      <c r="S36" s="89"/>
      <c r="T36" s="38"/>
      <c r="U36" s="89"/>
      <c r="V36" s="119"/>
      <c r="W36" s="341"/>
      <c r="X36" s="323"/>
      <c r="Y36" s="324">
        <f t="shared" si="0"/>
        <v>2.5000000000000001E-2</v>
      </c>
      <c r="Z36" s="139">
        <f t="shared" si="1"/>
        <v>0.7</v>
      </c>
    </row>
    <row r="37" spans="1:26" s="51" customFormat="1" ht="20.100000000000001" customHeight="1">
      <c r="A37" s="39"/>
      <c r="B37" s="39"/>
      <c r="C37" s="39"/>
      <c r="D37" s="39"/>
      <c r="E37" s="40"/>
      <c r="F37" s="40"/>
      <c r="G37" s="41"/>
      <c r="H37" s="41"/>
      <c r="I37" s="41"/>
      <c r="J37" s="41"/>
      <c r="K37" s="93"/>
      <c r="L37" s="94"/>
      <c r="M37" s="94"/>
      <c r="N37" s="94"/>
      <c r="O37" s="41"/>
      <c r="P37" s="41"/>
      <c r="Q37" s="93"/>
      <c r="R37" s="93"/>
      <c r="S37" s="93"/>
      <c r="T37" s="93"/>
      <c r="U37" s="94"/>
      <c r="V37" s="93"/>
      <c r="W37" s="93"/>
      <c r="X37" s="144"/>
      <c r="Y37" s="145"/>
      <c r="Z37" s="144"/>
    </row>
    <row r="38" spans="1:26" s="51" customFormat="1" ht="20.100000000000001" customHeight="1">
      <c r="A38" s="470" t="s">
        <v>37</v>
      </c>
      <c r="B38" s="605"/>
      <c r="C38" s="605"/>
      <c r="D38" s="605"/>
      <c r="E38" s="543"/>
      <c r="F38" s="12" t="s">
        <v>38</v>
      </c>
      <c r="G38" s="608" t="s">
        <v>39</v>
      </c>
      <c r="H38" s="609"/>
      <c r="I38" s="609"/>
      <c r="J38" s="609"/>
      <c r="K38" s="609"/>
      <c r="L38" s="610" t="s">
        <v>40</v>
      </c>
      <c r="M38" s="611"/>
      <c r="N38" s="611"/>
      <c r="O38" s="611"/>
      <c r="P38" s="611"/>
      <c r="Q38" s="611"/>
      <c r="R38" s="611"/>
      <c r="S38" s="611"/>
      <c r="T38" s="611"/>
      <c r="U38" s="611"/>
      <c r="V38" s="612"/>
      <c r="W38" s="613" t="s">
        <v>41</v>
      </c>
      <c r="X38" s="614"/>
      <c r="Y38" s="614"/>
      <c r="Z38" s="615"/>
    </row>
    <row r="39" spans="1:26" ht="20.100000000000001" customHeight="1">
      <c r="A39" s="470" t="s">
        <v>42</v>
      </c>
      <c r="B39" s="605"/>
      <c r="C39" s="605"/>
      <c r="D39" s="543"/>
      <c r="E39" s="12" t="s">
        <v>43</v>
      </c>
      <c r="F39" s="619" t="s">
        <v>44</v>
      </c>
      <c r="G39" s="447" t="s">
        <v>45</v>
      </c>
      <c r="H39" s="606"/>
      <c r="I39" s="606"/>
      <c r="J39" s="606"/>
      <c r="K39" s="176" t="s">
        <v>46</v>
      </c>
      <c r="L39" s="447" t="s">
        <v>47</v>
      </c>
      <c r="M39" s="606"/>
      <c r="N39" s="606"/>
      <c r="O39" s="606"/>
      <c r="P39" s="606"/>
      <c r="Q39" s="448"/>
      <c r="R39" s="447" t="s">
        <v>48</v>
      </c>
      <c r="S39" s="606"/>
      <c r="T39" s="433" t="s">
        <v>159</v>
      </c>
      <c r="U39" s="435"/>
      <c r="V39" s="436"/>
      <c r="W39" s="616"/>
      <c r="X39" s="617"/>
      <c r="Y39" s="617"/>
      <c r="Z39" s="618"/>
    </row>
    <row r="40" spans="1:26" ht="20.100000000000001" customHeight="1">
      <c r="A40" s="470"/>
      <c r="B40" s="605"/>
      <c r="C40" s="605"/>
      <c r="D40" s="543"/>
      <c r="E40" s="12"/>
      <c r="F40" s="620"/>
      <c r="G40" s="472"/>
      <c r="H40" s="605"/>
      <c r="I40" s="605"/>
      <c r="J40" s="605"/>
      <c r="K40" s="297"/>
      <c r="L40" s="472"/>
      <c r="M40" s="605"/>
      <c r="N40" s="605"/>
      <c r="O40" s="605"/>
      <c r="P40" s="605"/>
      <c r="Q40" s="473"/>
      <c r="R40" s="472"/>
      <c r="S40" s="605"/>
      <c r="T40" s="602"/>
      <c r="U40" s="603"/>
      <c r="V40" s="604"/>
      <c r="W40" s="447" t="s">
        <v>50</v>
      </c>
      <c r="X40" s="606"/>
      <c r="Y40" s="606"/>
      <c r="Z40" s="538"/>
    </row>
    <row r="41" spans="1:26" ht="20.100000000000001" customHeight="1">
      <c r="A41" s="470"/>
      <c r="B41" s="605"/>
      <c r="C41" s="605"/>
      <c r="D41" s="543"/>
      <c r="E41" s="12"/>
      <c r="F41" s="95"/>
      <c r="G41" s="627" t="str">
        <f>G21</f>
        <v>Каша молочная ассорти</v>
      </c>
      <c r="H41" s="628"/>
      <c r="I41" s="539" t="s">
        <v>147</v>
      </c>
      <c r="J41" s="621" t="s">
        <v>134</v>
      </c>
      <c r="K41" s="633" t="str">
        <f>K21</f>
        <v>Яблоко</v>
      </c>
      <c r="L41" s="628" t="s">
        <v>148</v>
      </c>
      <c r="M41" s="539" t="s">
        <v>136</v>
      </c>
      <c r="N41" s="539" t="s">
        <v>137</v>
      </c>
      <c r="O41" s="539" t="str">
        <f>O21</f>
        <v>Компот из свежих яблок</v>
      </c>
      <c r="P41" s="539" t="str">
        <f>P21</f>
        <v>Хлеб ржаной</v>
      </c>
      <c r="Q41" s="539">
        <f>Q21</f>
        <v>0</v>
      </c>
      <c r="R41" s="624" t="s">
        <v>160</v>
      </c>
      <c r="S41" s="539" t="s">
        <v>161</v>
      </c>
      <c r="T41" s="667"/>
      <c r="U41" s="544"/>
      <c r="V41" s="668"/>
      <c r="W41" s="655" t="s">
        <v>63</v>
      </c>
      <c r="X41" s="656"/>
      <c r="Y41" s="656"/>
      <c r="Z41" s="657"/>
    </row>
    <row r="42" spans="1:26" ht="20.100000000000001" customHeight="1">
      <c r="A42" s="470"/>
      <c r="B42" s="605"/>
      <c r="C42" s="605"/>
      <c r="D42" s="543"/>
      <c r="E42" s="12"/>
      <c r="F42" s="95"/>
      <c r="G42" s="629"/>
      <c r="H42" s="630"/>
      <c r="I42" s="540"/>
      <c r="J42" s="622"/>
      <c r="K42" s="633"/>
      <c r="L42" s="630"/>
      <c r="M42" s="540"/>
      <c r="N42" s="540"/>
      <c r="O42" s="540"/>
      <c r="P42" s="540"/>
      <c r="Q42" s="540"/>
      <c r="R42" s="625"/>
      <c r="S42" s="540"/>
      <c r="T42" s="667"/>
      <c r="U42" s="545"/>
      <c r="V42" s="669"/>
      <c r="W42" s="671"/>
      <c r="X42" s="675" t="s">
        <v>64</v>
      </c>
      <c r="Y42" s="676"/>
      <c r="Z42" s="673" t="s">
        <v>124</v>
      </c>
    </row>
    <row r="43" spans="1:26" ht="78" customHeight="1">
      <c r="A43" s="470"/>
      <c r="B43" s="605"/>
      <c r="C43" s="605"/>
      <c r="D43" s="543"/>
      <c r="E43" s="12"/>
      <c r="F43" s="95"/>
      <c r="G43" s="631"/>
      <c r="H43" s="632"/>
      <c r="I43" s="541"/>
      <c r="J43" s="623"/>
      <c r="K43" s="633"/>
      <c r="L43" s="632"/>
      <c r="M43" s="541"/>
      <c r="N43" s="541"/>
      <c r="O43" s="541"/>
      <c r="P43" s="541"/>
      <c r="Q43" s="541"/>
      <c r="R43" s="626"/>
      <c r="S43" s="541"/>
      <c r="T43" s="667"/>
      <c r="U43" s="546"/>
      <c r="V43" s="670"/>
      <c r="W43" s="672"/>
      <c r="X43" s="677"/>
      <c r="Y43" s="678"/>
      <c r="Z43" s="674"/>
    </row>
    <row r="44" spans="1:26" ht="20.100000000000001" customHeight="1">
      <c r="A44" s="637">
        <v>1</v>
      </c>
      <c r="B44" s="638"/>
      <c r="C44" s="638"/>
      <c r="D44" s="639"/>
      <c r="E44" s="22"/>
      <c r="F44" s="23" t="s">
        <v>71</v>
      </c>
      <c r="G44" s="640">
        <v>3</v>
      </c>
      <c r="H44" s="641"/>
      <c r="I44" s="62">
        <v>4</v>
      </c>
      <c r="J44" s="107">
        <v>5</v>
      </c>
      <c r="K44" s="338">
        <v>6</v>
      </c>
      <c r="L44" s="63">
        <v>7</v>
      </c>
      <c r="M44" s="62">
        <v>8</v>
      </c>
      <c r="N44" s="62">
        <v>9</v>
      </c>
      <c r="O44" s="62">
        <v>10</v>
      </c>
      <c r="P44" s="107">
        <v>11</v>
      </c>
      <c r="Q44" s="108">
        <v>12</v>
      </c>
      <c r="R44" s="65">
        <v>13</v>
      </c>
      <c r="S44" s="62">
        <v>14</v>
      </c>
      <c r="T44" s="24">
        <v>15</v>
      </c>
      <c r="U44" s="62">
        <v>16</v>
      </c>
      <c r="V44" s="108">
        <v>17</v>
      </c>
      <c r="W44" s="24">
        <v>18</v>
      </c>
      <c r="X44" s="62">
        <v>19</v>
      </c>
      <c r="Y44" s="320">
        <v>20</v>
      </c>
      <c r="Z44" s="321" t="s">
        <v>153</v>
      </c>
    </row>
    <row r="45" spans="1:26" ht="20.100000000000001" customHeight="1">
      <c r="A45" s="642" t="s">
        <v>72</v>
      </c>
      <c r="B45" s="643"/>
      <c r="C45" s="643"/>
      <c r="D45" s="644"/>
      <c r="E45" s="25">
        <f>H13</f>
        <v>28</v>
      </c>
      <c r="F45" s="26" t="s">
        <v>126</v>
      </c>
      <c r="G45" s="645"/>
      <c r="H45" s="646"/>
      <c r="I45" s="66"/>
      <c r="J45" s="96"/>
      <c r="K45" s="27"/>
      <c r="L45" s="284"/>
      <c r="M45" s="66"/>
      <c r="N45" s="66"/>
      <c r="O45" s="66"/>
      <c r="P45" s="96"/>
      <c r="Q45" s="109"/>
      <c r="R45" s="69"/>
      <c r="S45" s="69"/>
      <c r="T45" s="27"/>
      <c r="U45" s="66"/>
      <c r="V45" s="109"/>
      <c r="W45" s="125"/>
      <c r="X45" s="126"/>
      <c r="Y45" s="125"/>
      <c r="Z45" s="129"/>
    </row>
    <row r="46" spans="1:26" ht="20.100000000000001" customHeight="1">
      <c r="A46" s="647" t="s">
        <v>74</v>
      </c>
      <c r="B46" s="648"/>
      <c r="C46" s="648"/>
      <c r="D46" s="649"/>
      <c r="E46" s="29"/>
      <c r="F46" s="30" t="s">
        <v>126</v>
      </c>
      <c r="G46" s="650"/>
      <c r="H46" s="651"/>
      <c r="I46" s="70"/>
      <c r="J46" s="110"/>
      <c r="K46" s="31"/>
      <c r="L46" s="286"/>
      <c r="M46" s="70"/>
      <c r="N46" s="70"/>
      <c r="O46" s="70"/>
      <c r="P46" s="110"/>
      <c r="Q46" s="111"/>
      <c r="R46" s="73"/>
      <c r="S46" s="73"/>
      <c r="T46" s="31"/>
      <c r="U46" s="70"/>
      <c r="V46" s="111"/>
      <c r="W46" s="73"/>
      <c r="X46" s="131"/>
      <c r="Y46" s="133"/>
      <c r="Z46" s="147"/>
    </row>
    <row r="47" spans="1:26" ht="24.95" customHeight="1">
      <c r="A47" s="658" t="s">
        <v>89</v>
      </c>
      <c r="B47" s="659"/>
      <c r="C47" s="659"/>
      <c r="D47" s="660"/>
      <c r="E47" s="25">
        <f>E45</f>
        <v>28</v>
      </c>
      <c r="F47" s="280" t="s">
        <v>126</v>
      </c>
      <c r="G47" s="516">
        <v>3.0000000000000001E-3</v>
      </c>
      <c r="H47" s="517"/>
      <c r="I47" s="75"/>
      <c r="J47" s="112">
        <v>7.0000000000000001E-3</v>
      </c>
      <c r="K47" s="78"/>
      <c r="L47" s="288"/>
      <c r="M47" s="75"/>
      <c r="N47" s="79"/>
      <c r="O47" s="75">
        <v>1.0999999999999999E-2</v>
      </c>
      <c r="P47" s="112"/>
      <c r="Q47" s="113"/>
      <c r="R47" s="82"/>
      <c r="S47" s="82"/>
      <c r="T47" s="34"/>
      <c r="U47" s="74"/>
      <c r="V47" s="115"/>
      <c r="W47" s="82"/>
      <c r="X47" s="209"/>
      <c r="Y47" s="137">
        <f>SUM(G47:X47)</f>
        <v>2.1000000000000001E-2</v>
      </c>
      <c r="Z47" s="139">
        <f>Y47*E47</f>
        <v>0.58799999999999997</v>
      </c>
    </row>
    <row r="48" spans="1:26" ht="24.95" customHeight="1">
      <c r="A48" s="661" t="s">
        <v>162</v>
      </c>
      <c r="B48" s="635"/>
      <c r="C48" s="635"/>
      <c r="D48" s="636"/>
      <c r="E48" s="25">
        <f>E47</f>
        <v>28</v>
      </c>
      <c r="F48" s="280" t="s">
        <v>126</v>
      </c>
      <c r="G48" s="518"/>
      <c r="H48" s="519"/>
      <c r="I48" s="74"/>
      <c r="J48" s="114"/>
      <c r="K48" s="34"/>
      <c r="L48" s="36"/>
      <c r="M48" s="74"/>
      <c r="N48" s="82"/>
      <c r="O48" s="74"/>
      <c r="P48" s="114"/>
      <c r="Q48" s="115"/>
      <c r="R48" s="82">
        <v>0.05</v>
      </c>
      <c r="S48" s="82"/>
      <c r="T48" s="34"/>
      <c r="U48" s="74"/>
      <c r="V48" s="115"/>
      <c r="W48" s="34"/>
      <c r="X48" s="209"/>
      <c r="Y48" s="137">
        <f t="shared" ref="Y48:Y57" si="3">SUM(G48:X48)</f>
        <v>0.05</v>
      </c>
      <c r="Z48" s="139">
        <f t="shared" ref="Z48:Z54" si="4">Y48*E48</f>
        <v>1.4</v>
      </c>
    </row>
    <row r="49" spans="1:26" ht="24.95" customHeight="1">
      <c r="A49" s="661" t="s">
        <v>94</v>
      </c>
      <c r="B49" s="635"/>
      <c r="C49" s="635"/>
      <c r="D49" s="636"/>
      <c r="E49" s="25">
        <f t="shared" ref="E49:E54" si="5">E47</f>
        <v>28</v>
      </c>
      <c r="F49" s="280" t="s">
        <v>126</v>
      </c>
      <c r="G49" s="518"/>
      <c r="H49" s="519"/>
      <c r="I49" s="74"/>
      <c r="J49" s="114"/>
      <c r="K49" s="34"/>
      <c r="L49" s="36"/>
      <c r="M49" s="74">
        <v>6.7000000000000004E-2</v>
      </c>
      <c r="N49" s="82">
        <v>0.17299999999999999</v>
      </c>
      <c r="O49" s="74"/>
      <c r="P49" s="114"/>
      <c r="Q49" s="115"/>
      <c r="R49" s="82"/>
      <c r="S49" s="82"/>
      <c r="T49" s="34"/>
      <c r="U49" s="74"/>
      <c r="V49" s="115"/>
      <c r="W49" s="34"/>
      <c r="X49" s="209"/>
      <c r="Y49" s="137">
        <f t="shared" si="3"/>
        <v>0.24</v>
      </c>
      <c r="Z49" s="139">
        <f t="shared" si="4"/>
        <v>6.72</v>
      </c>
    </row>
    <row r="50" spans="1:26" ht="24.95" customHeight="1">
      <c r="A50" s="661" t="s">
        <v>96</v>
      </c>
      <c r="B50" s="635"/>
      <c r="C50" s="635"/>
      <c r="D50" s="636"/>
      <c r="E50" s="25">
        <f t="shared" si="5"/>
        <v>28</v>
      </c>
      <c r="F50" s="280" t="s">
        <v>126</v>
      </c>
      <c r="G50" s="518"/>
      <c r="H50" s="519"/>
      <c r="I50" s="74"/>
      <c r="J50" s="114"/>
      <c r="K50" s="34"/>
      <c r="L50" s="36"/>
      <c r="M50" s="74">
        <v>0.01</v>
      </c>
      <c r="N50" s="82">
        <v>1.2E-2</v>
      </c>
      <c r="O50" s="74"/>
      <c r="P50" s="114"/>
      <c r="Q50" s="115"/>
      <c r="R50" s="82"/>
      <c r="S50" s="82"/>
      <c r="T50" s="34"/>
      <c r="U50" s="74"/>
      <c r="V50" s="115"/>
      <c r="W50" s="34"/>
      <c r="X50" s="209"/>
      <c r="Y50" s="137">
        <f t="shared" si="3"/>
        <v>2.1999999999999999E-2</v>
      </c>
      <c r="Z50" s="139">
        <f t="shared" si="4"/>
        <v>0.61599999999999999</v>
      </c>
    </row>
    <row r="51" spans="1:26" ht="24.95" customHeight="1">
      <c r="A51" s="661" t="s">
        <v>97</v>
      </c>
      <c r="B51" s="635"/>
      <c r="C51" s="635"/>
      <c r="D51" s="636"/>
      <c r="E51" s="25">
        <f t="shared" si="5"/>
        <v>28</v>
      </c>
      <c r="F51" s="280" t="s">
        <v>126</v>
      </c>
      <c r="G51" s="518"/>
      <c r="H51" s="519"/>
      <c r="I51" s="74"/>
      <c r="J51" s="114"/>
      <c r="K51" s="34"/>
      <c r="L51" s="36">
        <v>2.7E-2</v>
      </c>
      <c r="M51" s="74">
        <v>1.2999999999999999E-2</v>
      </c>
      <c r="N51" s="82">
        <v>2.9000000000000001E-2</v>
      </c>
      <c r="O51" s="74"/>
      <c r="P51" s="114"/>
      <c r="Q51" s="115"/>
      <c r="R51" s="82"/>
      <c r="S51" s="82"/>
      <c r="T51" s="34"/>
      <c r="U51" s="74"/>
      <c r="V51" s="115"/>
      <c r="W51" s="34"/>
      <c r="X51" s="209"/>
      <c r="Y51" s="137">
        <f t="shared" si="3"/>
        <v>6.9000000000000006E-2</v>
      </c>
      <c r="Z51" s="139">
        <f t="shared" si="4"/>
        <v>1.9319999999999999</v>
      </c>
    </row>
    <row r="52" spans="1:26" ht="24.95" customHeight="1">
      <c r="A52" s="661" t="s">
        <v>163</v>
      </c>
      <c r="B52" s="635"/>
      <c r="C52" s="635"/>
      <c r="D52" s="636"/>
      <c r="E52" s="25">
        <f t="shared" si="5"/>
        <v>28</v>
      </c>
      <c r="F52" s="280" t="s">
        <v>126</v>
      </c>
      <c r="G52" s="518"/>
      <c r="H52" s="519"/>
      <c r="I52" s="74"/>
      <c r="J52" s="114"/>
      <c r="K52" s="34"/>
      <c r="L52" s="36">
        <v>2.5000000000000001E-2</v>
      </c>
      <c r="M52" s="74"/>
      <c r="N52" s="82"/>
      <c r="O52" s="74"/>
      <c r="P52" s="114"/>
      <c r="Q52" s="115"/>
      <c r="R52" s="82"/>
      <c r="S52" s="82"/>
      <c r="T52" s="34"/>
      <c r="U52" s="74"/>
      <c r="V52" s="115"/>
      <c r="W52" s="34"/>
      <c r="X52" s="209"/>
      <c r="Y52" s="137">
        <f t="shared" si="3"/>
        <v>2.5000000000000001E-2</v>
      </c>
      <c r="Z52" s="139">
        <f t="shared" si="4"/>
        <v>0.7</v>
      </c>
    </row>
    <row r="53" spans="1:26" ht="24.95" customHeight="1">
      <c r="A53" s="661" t="s">
        <v>150</v>
      </c>
      <c r="B53" s="635"/>
      <c r="C53" s="635"/>
      <c r="D53" s="636"/>
      <c r="E53" s="25">
        <f t="shared" si="5"/>
        <v>28</v>
      </c>
      <c r="F53" s="280" t="s">
        <v>126</v>
      </c>
      <c r="G53" s="518"/>
      <c r="H53" s="519"/>
      <c r="I53" s="74"/>
      <c r="J53" s="114"/>
      <c r="K53" s="34"/>
      <c r="L53" s="36">
        <v>2.5999999999999999E-2</v>
      </c>
      <c r="M53" s="74"/>
      <c r="N53" s="82"/>
      <c r="O53" s="74"/>
      <c r="P53" s="114"/>
      <c r="Q53" s="115"/>
      <c r="R53" s="82"/>
      <c r="S53" s="82"/>
      <c r="T53" s="34"/>
      <c r="U53" s="74"/>
      <c r="V53" s="115"/>
      <c r="W53" s="34"/>
      <c r="X53" s="209"/>
      <c r="Y53" s="137">
        <f t="shared" si="3"/>
        <v>2.5999999999999999E-2</v>
      </c>
      <c r="Z53" s="139">
        <f t="shared" si="4"/>
        <v>0.72799999999999998</v>
      </c>
    </row>
    <row r="54" spans="1:26" ht="24.95" customHeight="1">
      <c r="A54" s="661" t="s">
        <v>115</v>
      </c>
      <c r="B54" s="635"/>
      <c r="C54" s="635"/>
      <c r="D54" s="636"/>
      <c r="E54" s="25">
        <f t="shared" si="5"/>
        <v>28</v>
      </c>
      <c r="F54" s="280" t="s">
        <v>126</v>
      </c>
      <c r="G54" s="518"/>
      <c r="H54" s="519"/>
      <c r="I54" s="74"/>
      <c r="J54" s="114"/>
      <c r="K54" s="34">
        <v>0.1</v>
      </c>
      <c r="L54" s="36"/>
      <c r="M54" s="74"/>
      <c r="N54" s="82"/>
      <c r="O54" s="74">
        <v>2.1999999999999999E-2</v>
      </c>
      <c r="P54" s="114"/>
      <c r="Q54" s="115"/>
      <c r="R54" s="82"/>
      <c r="S54" s="82"/>
      <c r="T54" s="34"/>
      <c r="U54" s="74"/>
      <c r="V54" s="115"/>
      <c r="W54" s="34"/>
      <c r="X54" s="209"/>
      <c r="Y54" s="137">
        <f t="shared" si="3"/>
        <v>0.122</v>
      </c>
      <c r="Z54" s="139">
        <f t="shared" si="4"/>
        <v>3.4159999999999999</v>
      </c>
    </row>
    <row r="55" spans="1:26" ht="24.95" customHeight="1">
      <c r="A55" s="662" t="s">
        <v>102</v>
      </c>
      <c r="B55" s="663"/>
      <c r="C55" s="663"/>
      <c r="D55" s="664"/>
      <c r="E55" s="314">
        <f>E54</f>
        <v>28</v>
      </c>
      <c r="F55" s="280" t="s">
        <v>126</v>
      </c>
      <c r="G55" s="556"/>
      <c r="H55" s="557"/>
      <c r="I55" s="154">
        <v>0.04</v>
      </c>
      <c r="J55" s="170"/>
      <c r="K55" s="150"/>
      <c r="L55" s="211"/>
      <c r="M55" s="154"/>
      <c r="N55" s="202"/>
      <c r="O55" s="154"/>
      <c r="P55" s="170"/>
      <c r="Q55" s="171"/>
      <c r="R55" s="202"/>
      <c r="S55" s="202"/>
      <c r="T55" s="150"/>
      <c r="U55" s="154"/>
      <c r="V55" s="171"/>
      <c r="W55" s="150"/>
      <c r="X55" s="327"/>
      <c r="Y55" s="328">
        <f t="shared" si="3"/>
        <v>0.04</v>
      </c>
      <c r="Z55" s="139">
        <v>1.8</v>
      </c>
    </row>
    <row r="56" spans="1:26" ht="24.95" customHeight="1">
      <c r="A56" s="661" t="s">
        <v>60</v>
      </c>
      <c r="B56" s="635"/>
      <c r="C56" s="635"/>
      <c r="D56" s="636"/>
      <c r="E56" s="25">
        <f>E55</f>
        <v>28</v>
      </c>
      <c r="F56" s="280" t="s">
        <v>126</v>
      </c>
      <c r="G56" s="518"/>
      <c r="H56" s="519"/>
      <c r="I56" s="74"/>
      <c r="J56" s="114"/>
      <c r="K56" s="34"/>
      <c r="L56" s="36"/>
      <c r="M56" s="74"/>
      <c r="N56" s="82"/>
      <c r="O56" s="74"/>
      <c r="P56" s="114">
        <v>0.04</v>
      </c>
      <c r="Q56" s="115"/>
      <c r="R56" s="82"/>
      <c r="S56" s="82"/>
      <c r="T56" s="34"/>
      <c r="U56" s="74"/>
      <c r="V56" s="115"/>
      <c r="W56" s="34"/>
      <c r="X56" s="209"/>
      <c r="Y56" s="137">
        <f t="shared" si="3"/>
        <v>0.04</v>
      </c>
      <c r="Z56" s="139">
        <v>1.2</v>
      </c>
    </row>
    <row r="57" spans="1:26" ht="24.95" customHeight="1">
      <c r="A57" s="665" t="s">
        <v>152</v>
      </c>
      <c r="B57" s="653"/>
      <c r="C57" s="653"/>
      <c r="D57" s="654"/>
      <c r="E57" s="25">
        <f>E56</f>
        <v>28</v>
      </c>
      <c r="F57" s="280" t="s">
        <v>126</v>
      </c>
      <c r="G57" s="529"/>
      <c r="H57" s="530"/>
      <c r="I57" s="89"/>
      <c r="J57" s="118">
        <v>3.0000000000000001E-3</v>
      </c>
      <c r="K57" s="38"/>
      <c r="L57" s="233"/>
      <c r="M57" s="89"/>
      <c r="N57" s="120"/>
      <c r="O57" s="89"/>
      <c r="P57" s="118"/>
      <c r="Q57" s="119"/>
      <c r="R57" s="120"/>
      <c r="S57" s="120"/>
      <c r="T57" s="38"/>
      <c r="U57" s="142"/>
      <c r="V57" s="119"/>
      <c r="W57" s="38"/>
      <c r="X57" s="323"/>
      <c r="Y57" s="329">
        <f t="shared" si="3"/>
        <v>3.0000000000000001E-3</v>
      </c>
      <c r="Z57" s="139">
        <v>0.1</v>
      </c>
    </row>
    <row r="58" spans="1:26" ht="20.100000000000001" customHeight="1">
      <c r="A58" s="3"/>
      <c r="B58" s="158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</row>
    <row r="59" spans="1:26" ht="20.100000000000001" customHeight="1">
      <c r="A59" s="53" t="s">
        <v>105</v>
      </c>
      <c r="B59" s="53"/>
      <c r="C59" s="53"/>
      <c r="D59" s="49"/>
      <c r="E59" s="49"/>
      <c r="F59" s="49" t="s">
        <v>106</v>
      </c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</row>
    <row r="60" spans="1:26" ht="20.100000000000001" customHeight="1">
      <c r="A60" s="310"/>
      <c r="B60" s="53"/>
      <c r="C60" s="53"/>
      <c r="D60" s="49"/>
      <c r="E60" s="49"/>
      <c r="F60" s="3" t="s">
        <v>107</v>
      </c>
      <c r="G60" s="3"/>
      <c r="H60" s="3"/>
      <c r="I60" s="3"/>
      <c r="J60" s="3"/>
      <c r="K60" s="3"/>
      <c r="L60" s="49"/>
      <c r="M60" s="49"/>
      <c r="N60" s="49"/>
      <c r="O60" s="49"/>
      <c r="P60" s="53" t="s">
        <v>108</v>
      </c>
      <c r="Q60" s="53"/>
      <c r="R60" s="156" t="s">
        <v>109</v>
      </c>
      <c r="S60" s="156"/>
      <c r="T60" s="156"/>
      <c r="U60" s="156"/>
      <c r="V60" s="156"/>
      <c r="W60" s="53" t="str">
        <f>O16</f>
        <v>Е.И. Шрамкова</v>
      </c>
      <c r="X60" s="53"/>
      <c r="Y60" s="49"/>
      <c r="Z60" s="49"/>
    </row>
    <row r="61" spans="1:26" ht="20.100000000000001" customHeight="1">
      <c r="A61" s="53" t="s">
        <v>110</v>
      </c>
      <c r="B61" s="53"/>
      <c r="C61" s="53"/>
      <c r="D61" s="49"/>
      <c r="E61" s="49"/>
      <c r="F61" s="49" t="s">
        <v>106</v>
      </c>
      <c r="G61" s="49"/>
      <c r="H61" s="49"/>
      <c r="I61" s="49"/>
      <c r="J61" s="49"/>
      <c r="K61" s="49"/>
      <c r="L61" s="49"/>
      <c r="M61" s="49"/>
      <c r="N61" s="49"/>
      <c r="O61" s="49"/>
      <c r="P61" s="53"/>
      <c r="Q61" s="53"/>
      <c r="R61" s="156"/>
      <c r="S61" s="157" t="s">
        <v>111</v>
      </c>
      <c r="T61" s="157"/>
      <c r="U61" s="156"/>
      <c r="V61" s="156"/>
      <c r="W61" s="53"/>
      <c r="X61" s="53"/>
      <c r="Y61" s="49"/>
      <c r="Z61" s="49"/>
    </row>
    <row r="62" spans="1:26" ht="20.100000000000001" customHeight="1">
      <c r="A62" s="53"/>
      <c r="B62" s="53"/>
      <c r="C62" s="53"/>
      <c r="D62" s="49"/>
      <c r="E62" s="49"/>
      <c r="F62" s="3" t="s">
        <v>107</v>
      </c>
      <c r="G62" s="3"/>
      <c r="H62" s="3"/>
      <c r="I62" s="3"/>
      <c r="J62" s="3"/>
      <c r="K62" s="3"/>
      <c r="L62" s="49"/>
      <c r="M62" s="49"/>
      <c r="N62" s="49"/>
      <c r="O62" s="49"/>
      <c r="P62" s="53" t="s">
        <v>112</v>
      </c>
      <c r="Q62" s="53"/>
      <c r="R62" s="156" t="s">
        <v>109</v>
      </c>
      <c r="S62" s="156"/>
      <c r="T62" s="156"/>
      <c r="U62" s="156"/>
      <c r="V62" s="156"/>
      <c r="W62" s="53" t="s">
        <v>129</v>
      </c>
      <c r="X62" s="53"/>
      <c r="Y62" s="49"/>
      <c r="Z62" s="49"/>
    </row>
    <row r="63" spans="1:26" ht="20.10000000000000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156"/>
      <c r="Q63" s="156"/>
      <c r="R63" s="156"/>
      <c r="S63" s="157" t="s">
        <v>111</v>
      </c>
      <c r="T63" s="156"/>
      <c r="U63" s="156"/>
      <c r="V63" s="156"/>
      <c r="W63" s="49"/>
      <c r="X63" s="49"/>
      <c r="Y63" s="49"/>
      <c r="Z63" s="49"/>
    </row>
  </sheetData>
  <mergeCells count="189">
    <mergeCell ref="W9:Z10"/>
    <mergeCell ref="L3:V4"/>
    <mergeCell ref="W11:Z12"/>
    <mergeCell ref="W13:Z14"/>
    <mergeCell ref="W15:Z16"/>
    <mergeCell ref="Z22:Z23"/>
    <mergeCell ref="Z42:Z43"/>
    <mergeCell ref="X42:Y43"/>
    <mergeCell ref="G41:H43"/>
    <mergeCell ref="W38:Z39"/>
    <mergeCell ref="T39:V40"/>
    <mergeCell ref="X22:Y23"/>
    <mergeCell ref="G21:H23"/>
    <mergeCell ref="W18:Z19"/>
    <mergeCell ref="T19:V20"/>
    <mergeCell ref="R40:S40"/>
    <mergeCell ref="W40:Z40"/>
    <mergeCell ref="W41:Z41"/>
    <mergeCell ref="R41:R43"/>
    <mergeCell ref="S41:S43"/>
    <mergeCell ref="T41:T43"/>
    <mergeCell ref="U41:U43"/>
    <mergeCell ref="V41:V43"/>
    <mergeCell ref="W42:W43"/>
    <mergeCell ref="A54:D54"/>
    <mergeCell ref="G54:H54"/>
    <mergeCell ref="A55:D55"/>
    <mergeCell ref="G55:H55"/>
    <mergeCell ref="A56:D56"/>
    <mergeCell ref="G56:H56"/>
    <mergeCell ref="A57:D57"/>
    <mergeCell ref="G57:H57"/>
    <mergeCell ref="F19:F20"/>
    <mergeCell ref="F39:F40"/>
    <mergeCell ref="A49:D49"/>
    <mergeCell ref="G49:H49"/>
    <mergeCell ref="A50:D50"/>
    <mergeCell ref="G50:H50"/>
    <mergeCell ref="A51:D51"/>
    <mergeCell ref="G51:H51"/>
    <mergeCell ref="A52:D52"/>
    <mergeCell ref="G52:H52"/>
    <mergeCell ref="A53:D53"/>
    <mergeCell ref="G53:H53"/>
    <mergeCell ref="A44:D44"/>
    <mergeCell ref="G44:H44"/>
    <mergeCell ref="A45:D45"/>
    <mergeCell ref="G45:H45"/>
    <mergeCell ref="A46:D46"/>
    <mergeCell ref="G46:H46"/>
    <mergeCell ref="A47:D47"/>
    <mergeCell ref="G47:H47"/>
    <mergeCell ref="A48:D48"/>
    <mergeCell ref="G48:H48"/>
    <mergeCell ref="A40:D40"/>
    <mergeCell ref="G40:J40"/>
    <mergeCell ref="L40:Q40"/>
    <mergeCell ref="A41:D41"/>
    <mergeCell ref="A42:D42"/>
    <mergeCell ref="A43:D43"/>
    <mergeCell ref="I41:I43"/>
    <mergeCell ref="J41:J43"/>
    <mergeCell ref="K41:K43"/>
    <mergeCell ref="L41:L43"/>
    <mergeCell ref="M41:M43"/>
    <mergeCell ref="N41:N43"/>
    <mergeCell ref="O41:O43"/>
    <mergeCell ref="P41:P43"/>
    <mergeCell ref="Q41:Q43"/>
    <mergeCell ref="A36:D36"/>
    <mergeCell ref="G36:H36"/>
    <mergeCell ref="A38:E38"/>
    <mergeCell ref="G38:K38"/>
    <mergeCell ref="L38:V38"/>
    <mergeCell ref="A39:D39"/>
    <mergeCell ref="G39:J39"/>
    <mergeCell ref="L39:Q39"/>
    <mergeCell ref="R39:S39"/>
    <mergeCell ref="A31:D31"/>
    <mergeCell ref="G31:H31"/>
    <mergeCell ref="A32:D32"/>
    <mergeCell ref="G32:H32"/>
    <mergeCell ref="A33:D33"/>
    <mergeCell ref="G33:H33"/>
    <mergeCell ref="A34:D34"/>
    <mergeCell ref="G34:H34"/>
    <mergeCell ref="A35:D35"/>
    <mergeCell ref="G35:H35"/>
    <mergeCell ref="A26:D26"/>
    <mergeCell ref="G26:H26"/>
    <mergeCell ref="A27:D27"/>
    <mergeCell ref="G27:H27"/>
    <mergeCell ref="A28:D28"/>
    <mergeCell ref="G28:H28"/>
    <mergeCell ref="A29:D29"/>
    <mergeCell ref="G29:H29"/>
    <mergeCell ref="A30:D30"/>
    <mergeCell ref="G30:H30"/>
    <mergeCell ref="W20:Z20"/>
    <mergeCell ref="A21:D21"/>
    <mergeCell ref="W21:Z21"/>
    <mergeCell ref="A22:D22"/>
    <mergeCell ref="A23:D23"/>
    <mergeCell ref="A24:D24"/>
    <mergeCell ref="G24:H24"/>
    <mergeCell ref="A25:D25"/>
    <mergeCell ref="G25:H25"/>
    <mergeCell ref="I21:I23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W22:W23"/>
    <mergeCell ref="A17:J17"/>
    <mergeCell ref="A18:E18"/>
    <mergeCell ref="G18:K18"/>
    <mergeCell ref="L18:V18"/>
    <mergeCell ref="A19:D19"/>
    <mergeCell ref="G19:J19"/>
    <mergeCell ref="L19:Q19"/>
    <mergeCell ref="R19:S19"/>
    <mergeCell ref="A20:D20"/>
    <mergeCell ref="G20:J20"/>
    <mergeCell ref="L20:Q20"/>
    <mergeCell ref="R20:S20"/>
    <mergeCell ref="A15:C15"/>
    <mergeCell ref="D15:E15"/>
    <mergeCell ref="F15:G15"/>
    <mergeCell ref="H15:J15"/>
    <mergeCell ref="A16:C16"/>
    <mergeCell ref="D16:E16"/>
    <mergeCell ref="F16:G16"/>
    <mergeCell ref="H16:J16"/>
    <mergeCell ref="O16:V16"/>
    <mergeCell ref="A13:C13"/>
    <mergeCell ref="D13:E13"/>
    <mergeCell ref="F13:G13"/>
    <mergeCell ref="H13:J13"/>
    <mergeCell ref="A14:C14"/>
    <mergeCell ref="D14:E14"/>
    <mergeCell ref="F14:G14"/>
    <mergeCell ref="H14:J14"/>
    <mergeCell ref="R14:V14"/>
    <mergeCell ref="A11:C11"/>
    <mergeCell ref="D11:E11"/>
    <mergeCell ref="F11:G11"/>
    <mergeCell ref="H11:J11"/>
    <mergeCell ref="A12:C12"/>
    <mergeCell ref="D12:E12"/>
    <mergeCell ref="F12:G12"/>
    <mergeCell ref="H12:J12"/>
    <mergeCell ref="O12:U12"/>
    <mergeCell ref="A9:C9"/>
    <mergeCell ref="D9:E9"/>
    <mergeCell ref="F9:G9"/>
    <mergeCell ref="H9:J9"/>
    <mergeCell ref="A10:C10"/>
    <mergeCell ref="D10:E10"/>
    <mergeCell ref="F10:G10"/>
    <mergeCell ref="H10:J10"/>
    <mergeCell ref="R10:S10"/>
    <mergeCell ref="W6:Z6"/>
    <mergeCell ref="A7:E7"/>
    <mergeCell ref="F7:G7"/>
    <mergeCell ref="H7:J7"/>
    <mergeCell ref="W7:Z7"/>
    <mergeCell ref="A8:E8"/>
    <mergeCell ref="F8:G8"/>
    <mergeCell ref="H8:J8"/>
    <mergeCell ref="P8:Q8"/>
    <mergeCell ref="W8:Z8"/>
    <mergeCell ref="A1:J1"/>
    <mergeCell ref="W1:Z1"/>
    <mergeCell ref="D2:F2"/>
    <mergeCell ref="G2:J2"/>
    <mergeCell ref="W2:Z2"/>
    <mergeCell ref="D3:F3"/>
    <mergeCell ref="G3:J3"/>
    <mergeCell ref="W3:Z3"/>
    <mergeCell ref="D5:E5"/>
  </mergeCells>
  <pageMargins left="0.34533514492753598" right="0.25" top="0.748188405797101" bottom="0.124320652173913" header="0.3" footer="0.3"/>
  <pageSetup paperSize="9" scale="56" fitToHeight="0" orientation="landscape"/>
  <headerFooter>
    <oddHeader>&amp;L&amp;6&amp;"Arial,Regular"Подготовлено с использованием системы ГАРАНТ&amp;12&amp;"-,Regular"</oddHeader>
  </headerFooter>
  <rowBreaks count="1" manualBreakCount="1">
    <brk id="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65CD2-E066-425E-BCC2-E7D3874E2703}">
  <sheetPr>
    <tabColor rgb="FFFFFF99"/>
  </sheetPr>
  <dimension ref="A1:AI75"/>
  <sheetViews>
    <sheetView view="pageBreakPreview" zoomScale="60" zoomScaleNormal="60" zoomScalePageLayoutView="51" workbookViewId="0">
      <selection activeCell="M72" sqref="M72"/>
    </sheetView>
  </sheetViews>
  <sheetFormatPr defaultColWidth="1.28515625" defaultRowHeight="15"/>
  <cols>
    <col min="1" max="7" width="5.7109375" customWidth="1"/>
    <col min="8" max="9" width="6.7109375" customWidth="1"/>
    <col min="10" max="10" width="11.5703125" customWidth="1"/>
    <col min="11" max="11" width="12.7109375" customWidth="1"/>
    <col min="12" max="12" width="11.7109375" customWidth="1"/>
    <col min="13" max="13" width="12.7109375" customWidth="1"/>
    <col min="14" max="14" width="11.5703125" customWidth="1"/>
    <col min="15" max="15" width="12.140625" customWidth="1"/>
    <col min="16" max="18" width="12.7109375" customWidth="1"/>
    <col min="19" max="19" width="10.85546875" customWidth="1"/>
    <col min="20" max="20" width="11.140625" customWidth="1"/>
    <col min="21" max="21" width="10.5703125" customWidth="1"/>
    <col min="22" max="22" width="11.5703125" customWidth="1"/>
    <col min="23" max="23" width="10.140625" customWidth="1"/>
    <col min="24" max="24" width="11" customWidth="1"/>
    <col min="25" max="31" width="9.7109375" customWidth="1"/>
    <col min="32" max="32" width="10.5703125" customWidth="1"/>
    <col min="33" max="34" width="9.28515625" customWidth="1"/>
    <col min="35" max="35" width="1.28515625" hidden="1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1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4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5"/>
      <c r="N3" s="48"/>
      <c r="O3" s="48"/>
      <c r="P3" s="705" t="s">
        <v>285</v>
      </c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5"/>
      <c r="N4" s="48"/>
      <c r="O4" s="48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 ht="16.5" thickBot="1">
      <c r="A5" s="173" t="s">
        <v>7</v>
      </c>
      <c r="B5" s="381" t="s">
        <v>284</v>
      </c>
      <c r="C5" s="173" t="s">
        <v>8</v>
      </c>
      <c r="D5" s="704" t="s">
        <v>282</v>
      </c>
      <c r="E5" s="383"/>
      <c r="F5" s="383"/>
      <c r="G5" s="105" t="s">
        <v>10</v>
      </c>
      <c r="H5" s="173"/>
      <c r="I5" s="2"/>
      <c r="J5" s="2"/>
      <c r="K5" s="2"/>
      <c r="L5" s="2"/>
      <c r="M5" s="2"/>
      <c r="N5" s="2"/>
      <c r="O5" s="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384" t="s">
        <v>11</v>
      </c>
      <c r="AC6" s="385"/>
      <c r="AD6" s="385"/>
      <c r="AE6" s="385"/>
      <c r="AF6" s="386"/>
    </row>
    <row r="7" spans="1:32" ht="16.5" thickBot="1">
      <c r="A7" s="387" t="s">
        <v>12</v>
      </c>
      <c r="B7" s="387"/>
      <c r="C7" s="387"/>
      <c r="D7" s="387"/>
      <c r="E7" s="387"/>
      <c r="F7" s="387"/>
      <c r="G7" s="388" t="s">
        <v>13</v>
      </c>
      <c r="H7" s="389"/>
      <c r="I7" s="387" t="s">
        <v>14</v>
      </c>
      <c r="J7" s="387"/>
      <c r="K7" s="387"/>
      <c r="L7" s="390"/>
      <c r="M7" s="10"/>
      <c r="N7" s="3"/>
      <c r="O7" s="3"/>
      <c r="P7" s="172" t="s">
        <v>7</v>
      </c>
      <c r="Q7" s="381" t="s">
        <v>286</v>
      </c>
      <c r="R7" s="173" t="s">
        <v>8</v>
      </c>
      <c r="S7" s="704" t="s">
        <v>282</v>
      </c>
      <c r="T7" s="383"/>
      <c r="U7" s="105" t="s">
        <v>130</v>
      </c>
      <c r="V7" s="49"/>
      <c r="W7" s="49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>
      <c r="A8" s="399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402"/>
      <c r="M8" s="10"/>
      <c r="N8" s="3"/>
      <c r="O8" s="3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03"/>
      <c r="AC8" s="405"/>
      <c r="AD8" s="405"/>
      <c r="AE8" s="405"/>
      <c r="AF8" s="406"/>
    </row>
    <row r="9" spans="1:32">
      <c r="A9" s="388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402"/>
      <c r="M9" s="10"/>
      <c r="N9" s="50"/>
      <c r="O9" s="50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121" t="s">
        <v>23</v>
      </c>
      <c r="AB9" s="408"/>
      <c r="AC9" s="410"/>
      <c r="AD9" s="410"/>
      <c r="AE9" s="410"/>
      <c r="AF9" s="411"/>
    </row>
    <row r="10" spans="1:32" ht="15.75">
      <c r="A10" s="400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402"/>
      <c r="M10" s="10"/>
      <c r="N10" s="3"/>
      <c r="O10" s="3"/>
      <c r="P10" s="49"/>
      <c r="Q10" s="49"/>
      <c r="R10" s="53"/>
      <c r="S10" s="53"/>
      <c r="T10" s="53"/>
      <c r="U10" s="304"/>
      <c r="V10" s="412"/>
      <c r="W10" s="412"/>
      <c r="X10" s="412"/>
      <c r="Y10" s="106"/>
      <c r="Z10" s="53"/>
      <c r="AA10" s="49"/>
      <c r="AB10" s="408"/>
      <c r="AC10" s="410"/>
      <c r="AD10" s="410"/>
      <c r="AE10" s="410"/>
      <c r="AF10" s="411"/>
    </row>
    <row r="11" spans="1:32" ht="15.75">
      <c r="A11" s="413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417"/>
      <c r="M11" s="10"/>
      <c r="N11" s="3"/>
      <c r="O11" s="3"/>
      <c r="P11" s="49"/>
      <c r="Q11" s="49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408"/>
      <c r="AC11" s="410"/>
      <c r="AD11" s="410"/>
      <c r="AE11" s="410"/>
      <c r="AF11" s="411"/>
    </row>
    <row r="12" spans="1:32" ht="16.5" thickBot="1">
      <c r="A12" s="399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390"/>
      <c r="M12" s="10"/>
      <c r="N12" s="3"/>
      <c r="O12" s="3"/>
      <c r="P12" s="49" t="s">
        <v>28</v>
      </c>
      <c r="Q12" s="49"/>
      <c r="R12" s="412" t="s">
        <v>29</v>
      </c>
      <c r="S12" s="412"/>
      <c r="T12" s="412"/>
      <c r="U12" s="412"/>
      <c r="V12" s="412"/>
      <c r="W12" s="412"/>
      <c r="X12" s="412"/>
      <c r="Y12" s="412"/>
      <c r="Z12" s="412"/>
      <c r="AA12" s="121" t="s">
        <v>30</v>
      </c>
      <c r="AB12" s="408"/>
      <c r="AC12" s="410"/>
      <c r="AD12" s="410"/>
      <c r="AE12" s="410"/>
      <c r="AF12" s="411"/>
    </row>
    <row r="13" spans="1:32" ht="15.75">
      <c r="A13" s="692" t="s">
        <v>31</v>
      </c>
      <c r="B13" s="693"/>
      <c r="C13" s="693"/>
      <c r="D13" s="694"/>
      <c r="E13" s="693"/>
      <c r="F13" s="695"/>
      <c r="G13" s="425"/>
      <c r="H13" s="696"/>
      <c r="I13" s="425">
        <v>20</v>
      </c>
      <c r="J13" s="425"/>
      <c r="K13" s="425"/>
      <c r="L13" s="426"/>
      <c r="M13" s="54"/>
      <c r="N13" s="3"/>
      <c r="O13" s="3"/>
      <c r="P13" s="49"/>
      <c r="Q13" s="49"/>
      <c r="R13" s="53"/>
      <c r="S13" s="53"/>
      <c r="T13" s="53"/>
      <c r="U13" s="53"/>
      <c r="V13" s="53"/>
      <c r="W13" s="53"/>
      <c r="X13" s="53"/>
      <c r="Y13" s="53"/>
      <c r="Z13" s="53"/>
      <c r="AA13" s="49"/>
      <c r="AB13" s="408"/>
      <c r="AC13" s="410"/>
      <c r="AD13" s="410"/>
      <c r="AE13" s="410"/>
      <c r="AF13" s="411"/>
    </row>
    <row r="14" spans="1:32" ht="15.75">
      <c r="A14" s="697" t="s">
        <v>32</v>
      </c>
      <c r="B14" s="698"/>
      <c r="C14" s="698"/>
      <c r="D14" s="699"/>
      <c r="E14" s="698"/>
      <c r="F14" s="700"/>
      <c r="G14" s="701"/>
      <c r="H14" s="702"/>
      <c r="I14" s="701">
        <v>3</v>
      </c>
      <c r="J14" s="701"/>
      <c r="K14" s="701"/>
      <c r="L14" s="703"/>
      <c r="M14" s="54"/>
      <c r="N14" s="3"/>
      <c r="O14" s="3"/>
      <c r="P14" s="49" t="s">
        <v>33</v>
      </c>
      <c r="Q14" s="49"/>
      <c r="R14" s="49"/>
      <c r="S14" s="49"/>
      <c r="T14" s="49"/>
      <c r="U14" s="49"/>
      <c r="V14" s="432"/>
      <c r="W14" s="432"/>
      <c r="X14" s="432"/>
      <c r="Y14" s="432"/>
      <c r="Z14" s="432"/>
      <c r="AA14" s="432"/>
      <c r="AB14" s="408"/>
      <c r="AC14" s="410"/>
      <c r="AD14" s="410"/>
      <c r="AE14" s="410"/>
      <c r="AF14" s="411"/>
    </row>
    <row r="15" spans="1:32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50"/>
      <c r="M15" s="11"/>
      <c r="N15" s="3"/>
      <c r="O15" s="3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08"/>
      <c r="AC15" s="410"/>
      <c r="AD15" s="410"/>
      <c r="AE15" s="410"/>
      <c r="AF15" s="411"/>
    </row>
    <row r="16" spans="1:32" ht="16.5" thickBot="1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61"/>
      <c r="M16" s="11"/>
      <c r="N16" s="3"/>
      <c r="O16" s="3"/>
      <c r="P16" s="49" t="s">
        <v>34</v>
      </c>
      <c r="Q16" s="49"/>
      <c r="R16" s="412" t="s">
        <v>35</v>
      </c>
      <c r="S16" s="412"/>
      <c r="T16" s="412"/>
      <c r="U16" s="412"/>
      <c r="V16" s="412"/>
      <c r="W16" s="412"/>
      <c r="X16" s="412"/>
      <c r="Y16" s="412"/>
      <c r="Z16" s="412"/>
      <c r="AA16" s="412"/>
      <c r="AB16" s="451"/>
      <c r="AC16" s="453"/>
      <c r="AD16" s="453"/>
      <c r="AE16" s="453"/>
      <c r="AF16" s="454"/>
    </row>
    <row r="17" spans="1:32" ht="15.75" thickBot="1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11"/>
      <c r="N17" s="3"/>
      <c r="O17" s="3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 ht="15.75" thickBot="1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5"/>
      <c r="O18" s="13"/>
      <c r="P18" s="476" t="s">
        <v>40</v>
      </c>
      <c r="Q18" s="476"/>
      <c r="R18" s="476"/>
      <c r="S18" s="476"/>
      <c r="T18" s="476"/>
      <c r="U18" s="476"/>
      <c r="V18" s="476"/>
      <c r="W18" s="476"/>
      <c r="X18" s="476"/>
      <c r="Y18" s="476"/>
      <c r="Z18" s="476"/>
      <c r="AA18" s="477"/>
      <c r="AB18" s="531" t="s">
        <v>41</v>
      </c>
      <c r="AC18" s="533"/>
      <c r="AD18" s="533"/>
      <c r="AE18" s="533"/>
      <c r="AF18" s="534"/>
    </row>
    <row r="19" spans="1:32" ht="15.75" customHeight="1" thickBot="1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5"/>
      <c r="L19" s="446"/>
      <c r="M19" s="447" t="s">
        <v>46</v>
      </c>
      <c r="N19" s="448"/>
      <c r="O19" s="58"/>
      <c r="P19" s="444" t="s">
        <v>47</v>
      </c>
      <c r="Q19" s="444"/>
      <c r="R19" s="444"/>
      <c r="S19" s="444"/>
      <c r="T19" s="445"/>
      <c r="U19" s="446"/>
      <c r="V19" s="443" t="s">
        <v>48</v>
      </c>
      <c r="W19" s="606"/>
      <c r="X19" s="446"/>
      <c r="Y19" s="688" t="s">
        <v>49</v>
      </c>
      <c r="Z19" s="689"/>
      <c r="AA19" s="690"/>
      <c r="AB19" s="535"/>
      <c r="AC19" s="536"/>
      <c r="AD19" s="536"/>
      <c r="AE19" s="536"/>
      <c r="AF19" s="537"/>
    </row>
    <row r="20" spans="1:32">
      <c r="A20" s="441"/>
      <c r="B20" s="441"/>
      <c r="C20" s="441"/>
      <c r="D20" s="441"/>
      <c r="E20" s="12"/>
      <c r="F20" s="12"/>
      <c r="G20" s="442"/>
      <c r="H20" s="469"/>
      <c r="I20" s="441"/>
      <c r="J20" s="441"/>
      <c r="K20" s="470"/>
      <c r="L20" s="471"/>
      <c r="M20" s="472"/>
      <c r="N20" s="473"/>
      <c r="O20" s="210"/>
      <c r="P20" s="441"/>
      <c r="Q20" s="441"/>
      <c r="R20" s="441"/>
      <c r="S20" s="441"/>
      <c r="T20" s="470"/>
      <c r="U20" s="471"/>
      <c r="V20" s="469"/>
      <c r="W20" s="605"/>
      <c r="X20" s="471"/>
      <c r="Y20" s="506"/>
      <c r="Z20" s="566"/>
      <c r="AA20" s="691"/>
      <c r="AB20" s="478" t="s">
        <v>50</v>
      </c>
      <c r="AC20" s="479"/>
      <c r="AD20" s="479"/>
      <c r="AE20" s="479"/>
      <c r="AF20" s="479"/>
    </row>
    <row r="21" spans="1:32" ht="15.75" customHeight="1" thickBot="1">
      <c r="A21" s="441"/>
      <c r="B21" s="441"/>
      <c r="C21" s="441"/>
      <c r="D21" s="441"/>
      <c r="E21" s="12"/>
      <c r="F21" s="12"/>
      <c r="G21" s="95"/>
      <c r="H21" s="489" t="s">
        <v>164</v>
      </c>
      <c r="I21" s="491"/>
      <c r="J21" s="491" t="s">
        <v>165</v>
      </c>
      <c r="K21" s="491" t="s">
        <v>166</v>
      </c>
      <c r="L21" s="685"/>
      <c r="M21" s="686" t="s">
        <v>62</v>
      </c>
      <c r="N21" s="687" t="s">
        <v>220</v>
      </c>
      <c r="O21" s="684" t="s">
        <v>167</v>
      </c>
      <c r="P21" s="491" t="s">
        <v>168</v>
      </c>
      <c r="Q21" s="491" t="s">
        <v>185</v>
      </c>
      <c r="R21" s="491" t="s">
        <v>169</v>
      </c>
      <c r="S21" s="491" t="s">
        <v>170</v>
      </c>
      <c r="T21" s="498" t="s">
        <v>171</v>
      </c>
      <c r="U21" s="498"/>
      <c r="V21" s="489" t="s">
        <v>172</v>
      </c>
      <c r="W21" s="539"/>
      <c r="X21" s="498" t="s">
        <v>53</v>
      </c>
      <c r="Y21" s="491" t="s">
        <v>168</v>
      </c>
      <c r="Z21" s="491" t="str">
        <f>S21</f>
        <v>Компот из сухофруктов</v>
      </c>
      <c r="AA21" s="498" t="s">
        <v>171</v>
      </c>
      <c r="AB21" s="499" t="s">
        <v>63</v>
      </c>
      <c r="AC21" s="499"/>
      <c r="AD21" s="500"/>
      <c r="AE21" s="500"/>
      <c r="AF21" s="501"/>
    </row>
    <row r="22" spans="1:32" ht="32.25" customHeight="1">
      <c r="A22" s="441"/>
      <c r="B22" s="441"/>
      <c r="C22" s="441"/>
      <c r="D22" s="441"/>
      <c r="E22" s="12"/>
      <c r="F22" s="12"/>
      <c r="G22" s="95"/>
      <c r="H22" s="489"/>
      <c r="I22" s="491"/>
      <c r="J22" s="491"/>
      <c r="K22" s="491"/>
      <c r="L22" s="685"/>
      <c r="M22" s="686"/>
      <c r="N22" s="686"/>
      <c r="O22" s="684"/>
      <c r="P22" s="491"/>
      <c r="Q22" s="491"/>
      <c r="R22" s="491"/>
      <c r="S22" s="491"/>
      <c r="T22" s="498"/>
      <c r="U22" s="498"/>
      <c r="V22" s="489"/>
      <c r="W22" s="540"/>
      <c r="X22" s="498"/>
      <c r="Y22" s="491"/>
      <c r="Z22" s="491"/>
      <c r="AA22" s="498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81.75" customHeight="1">
      <c r="A23" s="441"/>
      <c r="B23" s="441"/>
      <c r="C23" s="441"/>
      <c r="D23" s="441"/>
      <c r="E23" s="222" t="s">
        <v>32</v>
      </c>
      <c r="F23" s="222" t="s">
        <v>31</v>
      </c>
      <c r="G23" s="95"/>
      <c r="H23" s="489"/>
      <c r="I23" s="491"/>
      <c r="J23" s="491"/>
      <c r="K23" s="491"/>
      <c r="L23" s="685"/>
      <c r="M23" s="686"/>
      <c r="N23" s="686"/>
      <c r="O23" s="684"/>
      <c r="P23" s="491"/>
      <c r="Q23" s="491"/>
      <c r="R23" s="491"/>
      <c r="S23" s="491"/>
      <c r="T23" s="498"/>
      <c r="U23" s="498"/>
      <c r="V23" s="489"/>
      <c r="W23" s="541"/>
      <c r="X23" s="498"/>
      <c r="Y23" s="491"/>
      <c r="Z23" s="491"/>
      <c r="AA23" s="498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19.5" customHeight="1">
      <c r="A24" s="683">
        <v>1</v>
      </c>
      <c r="B24" s="683"/>
      <c r="C24" s="683"/>
      <c r="D24" s="683"/>
      <c r="E24" s="21"/>
      <c r="F24" s="22"/>
      <c r="G24" s="23" t="s">
        <v>71</v>
      </c>
      <c r="H24" s="640">
        <v>3</v>
      </c>
      <c r="I24" s="641"/>
      <c r="J24" s="62">
        <v>4</v>
      </c>
      <c r="K24" s="62">
        <v>5</v>
      </c>
      <c r="L24" s="108">
        <v>6</v>
      </c>
      <c r="M24" s="330"/>
      <c r="N24" s="64">
        <v>7</v>
      </c>
      <c r="O24" s="65">
        <v>8</v>
      </c>
      <c r="P24" s="62">
        <v>9</v>
      </c>
      <c r="Q24" s="62">
        <v>10</v>
      </c>
      <c r="R24" s="62"/>
      <c r="S24" s="62">
        <v>12</v>
      </c>
      <c r="T24" s="107">
        <v>13</v>
      </c>
      <c r="U24" s="108">
        <v>14</v>
      </c>
      <c r="V24" s="24">
        <v>15</v>
      </c>
      <c r="W24" s="63"/>
      <c r="X24" s="108">
        <v>16</v>
      </c>
      <c r="Y24" s="65">
        <v>17</v>
      </c>
      <c r="Z24" s="62">
        <v>18</v>
      </c>
      <c r="AA24" s="108">
        <v>19</v>
      </c>
      <c r="AB24" s="65">
        <v>20</v>
      </c>
      <c r="AC24" s="62">
        <v>21</v>
      </c>
      <c r="AD24" s="62">
        <v>22</v>
      </c>
      <c r="AE24" s="62">
        <v>23</v>
      </c>
      <c r="AF24" s="62">
        <v>24</v>
      </c>
    </row>
    <row r="25" spans="1:32" ht="15.75">
      <c r="A25" s="524" t="s">
        <v>72</v>
      </c>
      <c r="B25" s="524"/>
      <c r="C25" s="524"/>
      <c r="D25" s="524"/>
      <c r="E25" s="32">
        <f>I14</f>
        <v>3</v>
      </c>
      <c r="F25" s="25">
        <f>I13</f>
        <v>20</v>
      </c>
      <c r="G25" s="26" t="s">
        <v>126</v>
      </c>
      <c r="H25" s="645"/>
      <c r="I25" s="646"/>
      <c r="J25" s="66"/>
      <c r="K25" s="96"/>
      <c r="L25" s="109"/>
      <c r="M25" s="331"/>
      <c r="N25" s="68"/>
      <c r="O25" s="69"/>
      <c r="P25" s="66"/>
      <c r="Q25" s="66"/>
      <c r="R25" s="66"/>
      <c r="S25" s="66"/>
      <c r="T25" s="96"/>
      <c r="U25" s="109"/>
      <c r="V25" s="27"/>
      <c r="W25" s="67"/>
      <c r="X25" s="109"/>
      <c r="Y25" s="69"/>
      <c r="Z25" s="66"/>
      <c r="AA25" s="109"/>
      <c r="AB25" s="125"/>
      <c r="AC25" s="126"/>
      <c r="AD25" s="127"/>
      <c r="AE25" s="128"/>
      <c r="AF25" s="129"/>
    </row>
    <row r="26" spans="1:32" ht="15.75" thickBot="1">
      <c r="A26" s="525" t="s">
        <v>74</v>
      </c>
      <c r="B26" s="525"/>
      <c r="C26" s="525"/>
      <c r="D26" s="525"/>
      <c r="E26" s="28"/>
      <c r="F26" s="28"/>
      <c r="G26" s="30" t="s">
        <v>126</v>
      </c>
      <c r="H26" s="650"/>
      <c r="I26" s="651"/>
      <c r="J26" s="70"/>
      <c r="K26" s="110"/>
      <c r="L26" s="111"/>
      <c r="M26" s="97"/>
      <c r="N26" s="72"/>
      <c r="O26" s="73"/>
      <c r="P26" s="70"/>
      <c r="Q26" s="70"/>
      <c r="R26" s="70"/>
      <c r="S26" s="70"/>
      <c r="T26" s="110"/>
      <c r="U26" s="111"/>
      <c r="V26" s="31"/>
      <c r="W26" s="71"/>
      <c r="X26" s="111"/>
      <c r="Y26" s="73"/>
      <c r="Z26" s="70"/>
      <c r="AA26" s="111"/>
      <c r="AB26" s="130"/>
      <c r="AC26" s="131"/>
      <c r="AD26" s="132"/>
      <c r="AE26" s="133"/>
      <c r="AF26" s="134"/>
    </row>
    <row r="27" spans="1:32" ht="24.95" customHeight="1" thickTop="1" thickBot="1">
      <c r="A27" s="515" t="s">
        <v>75</v>
      </c>
      <c r="B27" s="515"/>
      <c r="C27" s="515"/>
      <c r="D27" s="515"/>
      <c r="E27" s="33">
        <f>E25</f>
        <v>3</v>
      </c>
      <c r="F27" s="25">
        <f>F25</f>
        <v>20</v>
      </c>
      <c r="G27" s="26" t="s">
        <v>126</v>
      </c>
      <c r="H27" s="516"/>
      <c r="I27" s="517"/>
      <c r="J27" s="75"/>
      <c r="K27" s="112"/>
      <c r="L27" s="113"/>
      <c r="M27" s="99"/>
      <c r="N27" s="77"/>
      <c r="O27" s="79"/>
      <c r="P27" s="75">
        <v>2.1999999999999999E-2</v>
      </c>
      <c r="Q27" s="75"/>
      <c r="R27" s="75"/>
      <c r="S27" s="75"/>
      <c r="T27" s="112"/>
      <c r="U27" s="113"/>
      <c r="V27" s="78"/>
      <c r="W27" s="76"/>
      <c r="X27" s="113"/>
      <c r="Y27" s="75">
        <v>2.1999999999999999E-2</v>
      </c>
      <c r="Z27" s="75"/>
      <c r="AA27" s="113"/>
      <c r="AB27" s="79">
        <f>SUM(H27:X27)</f>
        <v>2.1999999999999999E-2</v>
      </c>
      <c r="AC27" s="136">
        <f>AF27-AE27</f>
        <v>0.44400000000000001</v>
      </c>
      <c r="AD27" s="137">
        <f>SUM(Y27:AA27)</f>
        <v>2.1999999999999999E-2</v>
      </c>
      <c r="AE27" s="138">
        <f>AD27*E27</f>
        <v>6.6000000000000003E-2</v>
      </c>
      <c r="AF27" s="139">
        <v>0.51</v>
      </c>
    </row>
    <row r="28" spans="1:32" ht="24.95" customHeight="1" thickTop="1">
      <c r="A28" s="515" t="s">
        <v>186</v>
      </c>
      <c r="B28" s="515"/>
      <c r="C28" s="515"/>
      <c r="D28" s="515"/>
      <c r="E28" s="33">
        <f>E25</f>
        <v>3</v>
      </c>
      <c r="F28" s="25">
        <f>F25</f>
        <v>20</v>
      </c>
      <c r="G28" s="26" t="s">
        <v>126</v>
      </c>
      <c r="H28" s="516"/>
      <c r="I28" s="517"/>
      <c r="J28" s="75"/>
      <c r="K28" s="112"/>
      <c r="L28" s="113"/>
      <c r="M28" s="99"/>
      <c r="N28" s="77"/>
      <c r="O28" s="79"/>
      <c r="P28" s="75"/>
      <c r="Q28" s="75">
        <v>0.09</v>
      </c>
      <c r="R28" s="75"/>
      <c r="S28" s="75"/>
      <c r="T28" s="112"/>
      <c r="U28" s="113"/>
      <c r="V28" s="78"/>
      <c r="W28" s="76"/>
      <c r="X28" s="113"/>
      <c r="Y28" s="75"/>
      <c r="Z28" s="75"/>
      <c r="AA28" s="113"/>
      <c r="AB28" s="79">
        <f t="shared" ref="AB28:AB42" si="0">SUM(H28:X28)</f>
        <v>0.09</v>
      </c>
      <c r="AC28" s="136">
        <f t="shared" ref="AC28:AC42" si="1">AF28-AE28</f>
        <v>1.8</v>
      </c>
      <c r="AD28" s="137">
        <f t="shared" ref="AD28:AD42" si="2">SUM(Y28:AA28)</f>
        <v>0</v>
      </c>
      <c r="AE28" s="138">
        <f t="shared" ref="AE28:AE42" si="3">AD28*E28</f>
        <v>0</v>
      </c>
      <c r="AF28" s="139">
        <v>1.8</v>
      </c>
    </row>
    <row r="29" spans="1:32" ht="24.95" customHeight="1">
      <c r="A29" s="520" t="s">
        <v>77</v>
      </c>
      <c r="B29" s="520"/>
      <c r="C29" s="520"/>
      <c r="D29" s="520"/>
      <c r="E29" s="33">
        <f>E27</f>
        <v>3</v>
      </c>
      <c r="F29" s="25">
        <f>F27</f>
        <v>20</v>
      </c>
      <c r="G29" s="26" t="s">
        <v>126</v>
      </c>
      <c r="H29" s="518">
        <v>1E-3</v>
      </c>
      <c r="I29" s="519"/>
      <c r="J29" s="74"/>
      <c r="K29" s="114"/>
      <c r="L29" s="115"/>
      <c r="M29" s="98"/>
      <c r="N29" s="81"/>
      <c r="O29" s="82"/>
      <c r="P29" s="74">
        <v>1E-3</v>
      </c>
      <c r="Q29" s="74"/>
      <c r="R29" s="74">
        <v>1E-3</v>
      </c>
      <c r="S29" s="74"/>
      <c r="T29" s="114"/>
      <c r="U29" s="115"/>
      <c r="V29" s="34"/>
      <c r="W29" s="80"/>
      <c r="X29" s="115"/>
      <c r="Y29" s="74">
        <v>1E-3</v>
      </c>
      <c r="Z29" s="74"/>
      <c r="AA29" s="115"/>
      <c r="AB29" s="79">
        <f t="shared" si="0"/>
        <v>3.0000000000000001E-3</v>
      </c>
      <c r="AC29" s="136">
        <f t="shared" si="1"/>
        <v>0.14699999999999999</v>
      </c>
      <c r="AD29" s="137">
        <f t="shared" si="2"/>
        <v>1E-3</v>
      </c>
      <c r="AE29" s="138">
        <f t="shared" si="3"/>
        <v>3.0000000000000001E-3</v>
      </c>
      <c r="AF29" s="139">
        <v>0.15</v>
      </c>
    </row>
    <row r="30" spans="1:32" ht="24.95" customHeight="1">
      <c r="A30" s="515" t="s">
        <v>78</v>
      </c>
      <c r="B30" s="515"/>
      <c r="C30" s="515"/>
      <c r="D30" s="515"/>
      <c r="E30" s="33">
        <f t="shared" ref="E30:F41" si="4">E29</f>
        <v>3</v>
      </c>
      <c r="F30" s="25">
        <f t="shared" si="4"/>
        <v>20</v>
      </c>
      <c r="G30" s="26" t="s">
        <v>126</v>
      </c>
      <c r="H30" s="518">
        <v>5.0000000000000001E-3</v>
      </c>
      <c r="I30" s="519"/>
      <c r="J30" s="75">
        <v>5.0000000000000001E-3</v>
      </c>
      <c r="K30" s="112"/>
      <c r="L30" s="113"/>
      <c r="M30" s="99"/>
      <c r="N30" s="77"/>
      <c r="O30" s="82"/>
      <c r="P30" s="74"/>
      <c r="Q30" s="74"/>
      <c r="R30" s="74">
        <v>4.0000000000000001E-3</v>
      </c>
      <c r="S30" s="74"/>
      <c r="T30" s="114"/>
      <c r="U30" s="115"/>
      <c r="V30" s="78">
        <v>4.0000000000000001E-3</v>
      </c>
      <c r="W30" s="76"/>
      <c r="X30" s="113"/>
      <c r="Y30" s="74"/>
      <c r="Z30" s="75"/>
      <c r="AA30" s="113"/>
      <c r="AB30" s="79">
        <f t="shared" si="0"/>
        <v>1.8000000000000002E-2</v>
      </c>
      <c r="AC30" s="136">
        <f t="shared" si="1"/>
        <v>0.37</v>
      </c>
      <c r="AD30" s="137">
        <f t="shared" si="2"/>
        <v>0</v>
      </c>
      <c r="AE30" s="138">
        <f t="shared" si="3"/>
        <v>0</v>
      </c>
      <c r="AF30" s="139">
        <v>0.37</v>
      </c>
    </row>
    <row r="31" spans="1:32" ht="24.95" customHeight="1">
      <c r="A31" s="520" t="s">
        <v>79</v>
      </c>
      <c r="B31" s="520"/>
      <c r="C31" s="520"/>
      <c r="D31" s="520"/>
      <c r="E31" s="33">
        <f t="shared" si="4"/>
        <v>3</v>
      </c>
      <c r="F31" s="25">
        <f t="shared" si="4"/>
        <v>20</v>
      </c>
      <c r="G31" s="26" t="s">
        <v>126</v>
      </c>
      <c r="H31" s="518"/>
      <c r="I31" s="519"/>
      <c r="J31" s="74"/>
      <c r="K31" s="114"/>
      <c r="L31" s="115"/>
      <c r="M31" s="98"/>
      <c r="N31" s="81"/>
      <c r="O31" s="82">
        <v>4.0000000000000001E-3</v>
      </c>
      <c r="P31" s="74"/>
      <c r="Q31" s="74">
        <v>3.0000000000000001E-3</v>
      </c>
      <c r="R31" s="74"/>
      <c r="S31" s="74"/>
      <c r="T31" s="114"/>
      <c r="U31" s="115"/>
      <c r="V31" s="34"/>
      <c r="W31" s="80"/>
      <c r="X31" s="115"/>
      <c r="Y31" s="74"/>
      <c r="Z31" s="74"/>
      <c r="AA31" s="115"/>
      <c r="AB31" s="79">
        <f t="shared" si="0"/>
        <v>7.0000000000000001E-3</v>
      </c>
      <c r="AC31" s="136">
        <f t="shared" si="1"/>
        <v>0.15</v>
      </c>
      <c r="AD31" s="137">
        <f t="shared" si="2"/>
        <v>0</v>
      </c>
      <c r="AE31" s="138">
        <f t="shared" si="3"/>
        <v>0</v>
      </c>
      <c r="AF31" s="139">
        <v>0.15</v>
      </c>
    </row>
    <row r="32" spans="1:32" ht="24.95" customHeight="1">
      <c r="A32" s="520" t="s">
        <v>80</v>
      </c>
      <c r="B32" s="520"/>
      <c r="C32" s="520"/>
      <c r="D32" s="520"/>
      <c r="E32" s="33">
        <f t="shared" si="4"/>
        <v>3</v>
      </c>
      <c r="F32" s="25">
        <f t="shared" si="4"/>
        <v>20</v>
      </c>
      <c r="G32" s="26" t="s">
        <v>126</v>
      </c>
      <c r="H32" s="518">
        <v>0.115</v>
      </c>
      <c r="I32" s="519"/>
      <c r="J32" s="74"/>
      <c r="K32" s="114">
        <v>0.1</v>
      </c>
      <c r="L32" s="115"/>
      <c r="M32" s="98"/>
      <c r="N32" s="81"/>
      <c r="O32" s="82"/>
      <c r="P32" s="74"/>
      <c r="Q32" s="74"/>
      <c r="R32" s="74"/>
      <c r="S32" s="74"/>
      <c r="T32" s="114"/>
      <c r="U32" s="115"/>
      <c r="V32" s="34"/>
      <c r="W32" s="80"/>
      <c r="X32" s="115"/>
      <c r="Y32" s="74"/>
      <c r="Z32" s="74"/>
      <c r="AA32" s="115"/>
      <c r="AB32" s="79">
        <f t="shared" si="0"/>
        <v>0.21500000000000002</v>
      </c>
      <c r="AC32" s="136">
        <f t="shared" si="1"/>
        <v>4</v>
      </c>
      <c r="AD32" s="137">
        <f t="shared" si="2"/>
        <v>0</v>
      </c>
      <c r="AE32" s="138">
        <f t="shared" si="3"/>
        <v>0</v>
      </c>
      <c r="AF32" s="139">
        <v>4</v>
      </c>
    </row>
    <row r="33" spans="1:32" ht="24.95" customHeight="1">
      <c r="A33" s="520" t="s">
        <v>174</v>
      </c>
      <c r="B33" s="520"/>
      <c r="C33" s="520"/>
      <c r="D33" s="520"/>
      <c r="E33" s="33">
        <f t="shared" si="4"/>
        <v>3</v>
      </c>
      <c r="F33" s="25">
        <f t="shared" si="4"/>
        <v>20</v>
      </c>
      <c r="G33" s="26" t="s">
        <v>126</v>
      </c>
      <c r="H33" s="518"/>
      <c r="I33" s="519"/>
      <c r="J33" s="74"/>
      <c r="K33" s="114"/>
      <c r="L33" s="115"/>
      <c r="M33" s="98"/>
      <c r="N33" s="81"/>
      <c r="O33" s="82"/>
      <c r="P33" s="74"/>
      <c r="Q33" s="74"/>
      <c r="R33" s="74"/>
      <c r="S33" s="74"/>
      <c r="T33" s="114"/>
      <c r="U33" s="115"/>
      <c r="V33" s="34">
        <v>0.03</v>
      </c>
      <c r="W33" s="80"/>
      <c r="X33" s="115"/>
      <c r="Y33" s="74"/>
      <c r="Z33" s="74"/>
      <c r="AA33" s="115"/>
      <c r="AB33" s="79">
        <f t="shared" si="0"/>
        <v>0.03</v>
      </c>
      <c r="AC33" s="136">
        <f t="shared" si="1"/>
        <v>0.38</v>
      </c>
      <c r="AD33" s="137">
        <f t="shared" si="2"/>
        <v>0</v>
      </c>
      <c r="AE33" s="138">
        <f t="shared" si="3"/>
        <v>0</v>
      </c>
      <c r="AF33" s="139">
        <v>0.38</v>
      </c>
    </row>
    <row r="34" spans="1:32" ht="24.95" customHeight="1">
      <c r="A34" s="520" t="s">
        <v>81</v>
      </c>
      <c r="B34" s="520"/>
      <c r="C34" s="520"/>
      <c r="D34" s="520"/>
      <c r="E34" s="33">
        <f t="shared" si="4"/>
        <v>3</v>
      </c>
      <c r="F34" s="25">
        <f t="shared" si="4"/>
        <v>20</v>
      </c>
      <c r="G34" s="26" t="s">
        <v>126</v>
      </c>
      <c r="H34" s="518"/>
      <c r="I34" s="519"/>
      <c r="J34" s="74"/>
      <c r="K34" s="114"/>
      <c r="L34" s="115"/>
      <c r="M34" s="98"/>
      <c r="N34" s="81"/>
      <c r="O34" s="82"/>
      <c r="P34" s="74">
        <v>1.4999999999999999E-2</v>
      </c>
      <c r="Q34" s="74">
        <v>0.01</v>
      </c>
      <c r="R34" s="74"/>
      <c r="S34" s="74"/>
      <c r="T34" s="114"/>
      <c r="U34" s="115"/>
      <c r="V34" s="34">
        <v>5.0000000000000001E-3</v>
      </c>
      <c r="W34" s="80"/>
      <c r="X34" s="115"/>
      <c r="Y34" s="74">
        <v>1.4999999999999999E-2</v>
      </c>
      <c r="Z34" s="74"/>
      <c r="AA34" s="115"/>
      <c r="AB34" s="79">
        <f t="shared" si="0"/>
        <v>3.0000000000000002E-2</v>
      </c>
      <c r="AC34" s="136">
        <f t="shared" si="1"/>
        <v>0.45500000000000002</v>
      </c>
      <c r="AD34" s="137">
        <f t="shared" si="2"/>
        <v>1.4999999999999999E-2</v>
      </c>
      <c r="AE34" s="138">
        <f t="shared" si="3"/>
        <v>4.4999999999999998E-2</v>
      </c>
      <c r="AF34" s="139">
        <v>0.5</v>
      </c>
    </row>
    <row r="35" spans="1:32" ht="24.95" customHeight="1">
      <c r="A35" s="520" t="s">
        <v>62</v>
      </c>
      <c r="B35" s="520"/>
      <c r="C35" s="520"/>
      <c r="D35" s="520"/>
      <c r="E35" s="33">
        <f t="shared" si="4"/>
        <v>3</v>
      </c>
      <c r="F35" s="25">
        <f t="shared" si="4"/>
        <v>20</v>
      </c>
      <c r="G35" s="26" t="s">
        <v>126</v>
      </c>
      <c r="H35" s="518"/>
      <c r="I35" s="519"/>
      <c r="J35" s="74"/>
      <c r="K35" s="114"/>
      <c r="L35" s="115"/>
      <c r="M35" s="98">
        <v>0.18</v>
      </c>
      <c r="N35" s="81"/>
      <c r="O35" s="82"/>
      <c r="P35" s="74"/>
      <c r="Q35" s="74"/>
      <c r="R35" s="74"/>
      <c r="S35" s="74"/>
      <c r="T35" s="114"/>
      <c r="U35" s="115"/>
      <c r="V35" s="34"/>
      <c r="W35" s="80"/>
      <c r="X35" s="115"/>
      <c r="Y35" s="74"/>
      <c r="Z35" s="74"/>
      <c r="AA35" s="115"/>
      <c r="AB35" s="79">
        <f t="shared" si="0"/>
        <v>0.18</v>
      </c>
      <c r="AC35" s="136">
        <f t="shared" si="1"/>
        <v>3.5</v>
      </c>
      <c r="AD35" s="137">
        <f t="shared" si="2"/>
        <v>0</v>
      </c>
      <c r="AE35" s="138">
        <f t="shared" si="3"/>
        <v>0</v>
      </c>
      <c r="AF35" s="139">
        <v>3.5</v>
      </c>
    </row>
    <row r="36" spans="1:32" ht="24.95" customHeight="1">
      <c r="A36" s="520" t="s">
        <v>142</v>
      </c>
      <c r="B36" s="520"/>
      <c r="C36" s="520"/>
      <c r="D36" s="520"/>
      <c r="E36" s="33">
        <f>E34</f>
        <v>3</v>
      </c>
      <c r="F36" s="25">
        <f>F34</f>
        <v>20</v>
      </c>
      <c r="G36" s="26" t="s">
        <v>126</v>
      </c>
      <c r="H36" s="518"/>
      <c r="I36" s="519"/>
      <c r="J36" s="74">
        <v>1.4999999999999999E-2</v>
      </c>
      <c r="K36" s="114"/>
      <c r="L36" s="115"/>
      <c r="M36" s="98"/>
      <c r="N36" s="81"/>
      <c r="O36" s="82"/>
      <c r="P36" s="74"/>
      <c r="Q36" s="74"/>
      <c r="R36" s="74"/>
      <c r="S36" s="74"/>
      <c r="T36" s="114"/>
      <c r="U36" s="115"/>
      <c r="V36" s="34"/>
      <c r="W36" s="80"/>
      <c r="X36" s="115"/>
      <c r="Y36" s="74"/>
      <c r="Z36" s="74"/>
      <c r="AA36" s="115"/>
      <c r="AB36" s="79">
        <f t="shared" si="0"/>
        <v>1.4999999999999999E-2</v>
      </c>
      <c r="AC36" s="136">
        <f t="shared" si="1"/>
        <v>0.3</v>
      </c>
      <c r="AD36" s="137">
        <f t="shared" si="2"/>
        <v>0</v>
      </c>
      <c r="AE36" s="138">
        <f t="shared" si="3"/>
        <v>0</v>
      </c>
      <c r="AF36" s="139">
        <v>0.3</v>
      </c>
    </row>
    <row r="37" spans="1:32" ht="24.95" customHeight="1">
      <c r="A37" s="520" t="s">
        <v>175</v>
      </c>
      <c r="B37" s="520"/>
      <c r="C37" s="520"/>
      <c r="D37" s="520"/>
      <c r="E37" s="33">
        <f>E34</f>
        <v>3</v>
      </c>
      <c r="F37" s="25">
        <f>F34</f>
        <v>20</v>
      </c>
      <c r="G37" s="26" t="s">
        <v>126</v>
      </c>
      <c r="H37" s="518"/>
      <c r="I37" s="519"/>
      <c r="J37" s="74"/>
      <c r="K37" s="114"/>
      <c r="L37" s="115"/>
      <c r="M37" s="98"/>
      <c r="N37" s="81"/>
      <c r="O37" s="82"/>
      <c r="P37" s="74"/>
      <c r="Q37" s="74"/>
      <c r="R37" s="74"/>
      <c r="S37" s="74"/>
      <c r="T37" s="114"/>
      <c r="U37" s="115"/>
      <c r="V37" s="34">
        <v>0.125</v>
      </c>
      <c r="W37" s="80"/>
      <c r="X37" s="115"/>
      <c r="Y37" s="74"/>
      <c r="Z37" s="74"/>
      <c r="AA37" s="115"/>
      <c r="AB37" s="79">
        <f t="shared" si="0"/>
        <v>0.125</v>
      </c>
      <c r="AC37" s="136">
        <f t="shared" si="1"/>
        <v>2.4</v>
      </c>
      <c r="AD37" s="137">
        <f t="shared" si="2"/>
        <v>0</v>
      </c>
      <c r="AE37" s="138">
        <f t="shared" si="3"/>
        <v>0</v>
      </c>
      <c r="AF37" s="139">
        <v>2.4</v>
      </c>
    </row>
    <row r="38" spans="1:32" ht="23.25" customHeight="1">
      <c r="A38" s="520" t="s">
        <v>82</v>
      </c>
      <c r="B38" s="520"/>
      <c r="C38" s="520"/>
      <c r="D38" s="520"/>
      <c r="E38" s="33">
        <f t="shared" si="4"/>
        <v>3</v>
      </c>
      <c r="F38" s="25">
        <f t="shared" si="4"/>
        <v>20</v>
      </c>
      <c r="G38" s="26" t="s">
        <v>126</v>
      </c>
      <c r="H38" s="518"/>
      <c r="I38" s="519"/>
      <c r="J38" s="74"/>
      <c r="K38" s="114"/>
      <c r="L38" s="115"/>
      <c r="M38" s="98"/>
      <c r="N38" s="81"/>
      <c r="O38" s="82"/>
      <c r="P38" s="74"/>
      <c r="Q38" s="74"/>
      <c r="R38" s="74"/>
      <c r="S38" s="74"/>
      <c r="T38" s="114"/>
      <c r="U38" s="115"/>
      <c r="V38" s="34">
        <v>1.2E-2</v>
      </c>
      <c r="W38" s="80"/>
      <c r="X38" s="115"/>
      <c r="Y38" s="74"/>
      <c r="Z38" s="74"/>
      <c r="AA38" s="115"/>
      <c r="AB38" s="79">
        <f t="shared" si="0"/>
        <v>1.2E-2</v>
      </c>
      <c r="AC38" s="136">
        <f t="shared" si="1"/>
        <v>2</v>
      </c>
      <c r="AD38" s="137">
        <f t="shared" si="2"/>
        <v>0</v>
      </c>
      <c r="AE38" s="138">
        <f t="shared" si="3"/>
        <v>0</v>
      </c>
      <c r="AF38" s="139">
        <v>2</v>
      </c>
    </row>
    <row r="39" spans="1:32" ht="24.95" customHeight="1">
      <c r="A39" s="520" t="s">
        <v>84</v>
      </c>
      <c r="B39" s="520"/>
      <c r="C39" s="520"/>
      <c r="D39" s="520"/>
      <c r="E39" s="33">
        <f t="shared" si="4"/>
        <v>3</v>
      </c>
      <c r="F39" s="25">
        <f t="shared" si="4"/>
        <v>20</v>
      </c>
      <c r="G39" s="26" t="s">
        <v>126</v>
      </c>
      <c r="H39" s="518"/>
      <c r="I39" s="519"/>
      <c r="J39" s="74"/>
      <c r="K39" s="114"/>
      <c r="L39" s="115"/>
      <c r="M39" s="98"/>
      <c r="N39" s="81"/>
      <c r="O39" s="82"/>
      <c r="P39" s="74"/>
      <c r="Q39" s="74">
        <v>2E-3</v>
      </c>
      <c r="R39" s="74"/>
      <c r="S39" s="74"/>
      <c r="T39" s="114"/>
      <c r="U39" s="115"/>
      <c r="V39" s="34"/>
      <c r="W39" s="80"/>
      <c r="X39" s="115"/>
      <c r="Y39" s="74"/>
      <c r="Z39" s="74"/>
      <c r="AA39" s="115"/>
      <c r="AB39" s="79">
        <f t="shared" si="0"/>
        <v>2E-3</v>
      </c>
      <c r="AC39" s="136">
        <f t="shared" si="1"/>
        <v>0.1</v>
      </c>
      <c r="AD39" s="137">
        <f t="shared" si="2"/>
        <v>0</v>
      </c>
      <c r="AE39" s="138">
        <f t="shared" si="3"/>
        <v>0</v>
      </c>
      <c r="AF39" s="139">
        <v>0.1</v>
      </c>
    </row>
    <row r="40" spans="1:32" ht="24.95" customHeight="1">
      <c r="A40" s="520" t="s">
        <v>176</v>
      </c>
      <c r="B40" s="520"/>
      <c r="C40" s="520"/>
      <c r="D40" s="520"/>
      <c r="E40" s="33">
        <f t="shared" si="4"/>
        <v>3</v>
      </c>
      <c r="F40" s="25">
        <f t="shared" si="4"/>
        <v>20</v>
      </c>
      <c r="G40" s="26" t="s">
        <v>126</v>
      </c>
      <c r="H40" s="518"/>
      <c r="I40" s="519"/>
      <c r="J40" s="74"/>
      <c r="K40" s="114"/>
      <c r="L40" s="115"/>
      <c r="M40" s="98"/>
      <c r="N40" s="81"/>
      <c r="O40" s="82"/>
      <c r="P40" s="74"/>
      <c r="Q40" s="74"/>
      <c r="R40" s="74"/>
      <c r="S40" s="74"/>
      <c r="T40" s="114"/>
      <c r="U40" s="115"/>
      <c r="V40" s="34">
        <v>8.9999999999999993E-3</v>
      </c>
      <c r="W40" s="80"/>
      <c r="X40" s="115"/>
      <c r="Y40" s="74"/>
      <c r="Z40" s="74"/>
      <c r="AA40" s="115"/>
      <c r="AB40" s="79">
        <f t="shared" si="0"/>
        <v>8.9999999999999993E-3</v>
      </c>
      <c r="AC40" s="136">
        <f t="shared" si="1"/>
        <v>0.2</v>
      </c>
      <c r="AD40" s="137">
        <f t="shared" si="2"/>
        <v>0</v>
      </c>
      <c r="AE40" s="138">
        <f t="shared" si="3"/>
        <v>0</v>
      </c>
      <c r="AF40" s="139">
        <v>0.2</v>
      </c>
    </row>
    <row r="41" spans="1:32" ht="24.95" customHeight="1">
      <c r="A41" s="520" t="s">
        <v>177</v>
      </c>
      <c r="B41" s="520"/>
      <c r="C41" s="520"/>
      <c r="D41" s="520"/>
      <c r="E41" s="33">
        <f t="shared" si="4"/>
        <v>3</v>
      </c>
      <c r="F41" s="25">
        <f t="shared" si="4"/>
        <v>20</v>
      </c>
      <c r="G41" s="26" t="s">
        <v>126</v>
      </c>
      <c r="H41" s="518"/>
      <c r="I41" s="519"/>
      <c r="J41" s="74"/>
      <c r="K41" s="114"/>
      <c r="L41" s="115"/>
      <c r="M41" s="98"/>
      <c r="N41" s="81"/>
      <c r="O41" s="82"/>
      <c r="P41" s="74"/>
      <c r="Q41" s="74"/>
      <c r="R41" s="74">
        <v>5.2999999999999999E-2</v>
      </c>
      <c r="S41" s="74"/>
      <c r="T41" s="114"/>
      <c r="U41" s="115"/>
      <c r="V41" s="34"/>
      <c r="W41" s="80"/>
      <c r="X41" s="115"/>
      <c r="Y41" s="74"/>
      <c r="Z41" s="74"/>
      <c r="AA41" s="115"/>
      <c r="AB41" s="79">
        <f t="shared" si="0"/>
        <v>5.2999999999999999E-2</v>
      </c>
      <c r="AC41" s="136">
        <f t="shared" si="1"/>
        <v>0.9</v>
      </c>
      <c r="AD41" s="137">
        <f t="shared" si="2"/>
        <v>0</v>
      </c>
      <c r="AE41" s="138">
        <f t="shared" si="3"/>
        <v>0</v>
      </c>
      <c r="AF41" s="139">
        <v>0.9</v>
      </c>
    </row>
    <row r="42" spans="1:32" ht="24.95" customHeight="1">
      <c r="A42" s="520" t="s">
        <v>178</v>
      </c>
      <c r="B42" s="520"/>
      <c r="C42" s="520"/>
      <c r="D42" s="520"/>
      <c r="E42" s="33">
        <f>E40</f>
        <v>3</v>
      </c>
      <c r="F42" s="25">
        <f>F40</f>
        <v>20</v>
      </c>
      <c r="G42" s="26" t="s">
        <v>126</v>
      </c>
      <c r="H42" s="518">
        <v>0.03</v>
      </c>
      <c r="I42" s="519"/>
      <c r="J42" s="74"/>
      <c r="K42" s="114"/>
      <c r="L42" s="115"/>
      <c r="M42" s="98"/>
      <c r="N42" s="81"/>
      <c r="O42" s="82"/>
      <c r="P42" s="74"/>
      <c r="Q42" s="74"/>
      <c r="R42" s="74"/>
      <c r="S42" s="74"/>
      <c r="T42" s="114"/>
      <c r="U42" s="115"/>
      <c r="V42" s="34"/>
      <c r="W42" s="80"/>
      <c r="X42" s="115"/>
      <c r="Y42" s="74"/>
      <c r="Z42" s="74"/>
      <c r="AA42" s="115"/>
      <c r="AB42" s="79">
        <f t="shared" si="0"/>
        <v>0.03</v>
      </c>
      <c r="AC42" s="136">
        <f t="shared" si="1"/>
        <v>0.6</v>
      </c>
      <c r="AD42" s="137">
        <f t="shared" si="2"/>
        <v>0</v>
      </c>
      <c r="AE42" s="138">
        <f t="shared" si="3"/>
        <v>0</v>
      </c>
      <c r="AF42" s="139">
        <v>0.6</v>
      </c>
    </row>
    <row r="43" spans="1:32" ht="27.75" customHeight="1" thickBot="1">
      <c r="A43" s="39"/>
      <c r="B43" s="39"/>
      <c r="C43" s="39"/>
      <c r="D43" s="39"/>
      <c r="E43" s="39"/>
      <c r="F43" s="40"/>
      <c r="G43" s="40"/>
      <c r="H43" s="41"/>
      <c r="I43" s="41"/>
      <c r="J43" s="41" t="s">
        <v>179</v>
      </c>
      <c r="K43" s="41"/>
      <c r="L43" s="93"/>
      <c r="M43" s="93"/>
      <c r="N43" s="93"/>
      <c r="O43" s="93"/>
      <c r="P43" s="94"/>
      <c r="Q43" s="93"/>
      <c r="R43" s="41"/>
      <c r="S43" s="41"/>
      <c r="T43" s="41"/>
      <c r="U43" s="93"/>
      <c r="V43" s="93"/>
      <c r="W43" s="93"/>
      <c r="X43" s="41"/>
      <c r="Y43" s="93"/>
      <c r="Z43" s="94"/>
      <c r="AA43" s="93"/>
      <c r="AB43" s="93"/>
      <c r="AC43" s="144"/>
      <c r="AD43" s="144"/>
      <c r="AE43" s="145"/>
      <c r="AF43" s="144"/>
    </row>
    <row r="44" spans="1:32" ht="15.75" thickBot="1">
      <c r="A44" s="441" t="s">
        <v>37</v>
      </c>
      <c r="B44" s="441"/>
      <c r="C44" s="441"/>
      <c r="D44" s="441"/>
      <c r="E44" s="441"/>
      <c r="F44" s="441"/>
      <c r="G44" s="12" t="s">
        <v>38</v>
      </c>
      <c r="H44" s="475" t="s">
        <v>39</v>
      </c>
      <c r="I44" s="475"/>
      <c r="J44" s="475"/>
      <c r="K44" s="475"/>
      <c r="L44" s="475"/>
      <c r="M44" s="475"/>
      <c r="N44" s="475"/>
      <c r="O44" s="13"/>
      <c r="P44" s="476" t="s">
        <v>40</v>
      </c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7"/>
      <c r="AB44" s="531" t="s">
        <v>41</v>
      </c>
      <c r="AC44" s="533"/>
      <c r="AD44" s="533"/>
      <c r="AE44" s="533"/>
      <c r="AF44" s="534"/>
    </row>
    <row r="45" spans="1:32" ht="15.75" customHeight="1" thickBot="1">
      <c r="A45" s="441" t="s">
        <v>42</v>
      </c>
      <c r="B45" s="441"/>
      <c r="C45" s="441"/>
      <c r="D45" s="441"/>
      <c r="E45" s="12"/>
      <c r="F45" s="12" t="s">
        <v>43</v>
      </c>
      <c r="G45" s="442" t="s">
        <v>44</v>
      </c>
      <c r="H45" s="443" t="s">
        <v>45</v>
      </c>
      <c r="I45" s="444"/>
      <c r="J45" s="444"/>
      <c r="K45" s="445"/>
      <c r="L45" s="446"/>
      <c r="M45" s="447" t="s">
        <v>46</v>
      </c>
      <c r="N45" s="448"/>
      <c r="O45" s="14"/>
      <c r="P45" s="444" t="s">
        <v>47</v>
      </c>
      <c r="Q45" s="444"/>
      <c r="R45" s="444"/>
      <c r="S45" s="444"/>
      <c r="T45" s="445"/>
      <c r="U45" s="446"/>
      <c r="V45" s="538" t="s">
        <v>48</v>
      </c>
      <c r="W45" s="538"/>
      <c r="X45" s="444"/>
      <c r="Y45" s="433" t="str">
        <f>Y19</f>
        <v>Сотрудники</v>
      </c>
      <c r="Z45" s="435"/>
      <c r="AA45" s="436"/>
      <c r="AB45" s="568"/>
      <c r="AC45" s="536"/>
      <c r="AD45" s="536"/>
      <c r="AE45" s="536"/>
      <c r="AF45" s="537"/>
    </row>
    <row r="46" spans="1:32">
      <c r="A46" s="441"/>
      <c r="B46" s="441"/>
      <c r="C46" s="441"/>
      <c r="D46" s="441"/>
      <c r="E46" s="12"/>
      <c r="F46" s="12"/>
      <c r="G46" s="442"/>
      <c r="H46" s="469"/>
      <c r="I46" s="441"/>
      <c r="J46" s="441"/>
      <c r="K46" s="470"/>
      <c r="L46" s="471"/>
      <c r="M46" s="472"/>
      <c r="N46" s="473"/>
      <c r="O46" s="298"/>
      <c r="P46" s="441"/>
      <c r="Q46" s="441"/>
      <c r="R46" s="441"/>
      <c r="S46" s="441"/>
      <c r="T46" s="470"/>
      <c r="U46" s="471"/>
      <c r="V46" s="543"/>
      <c r="W46" s="543"/>
      <c r="X46" s="441"/>
      <c r="Y46" s="602"/>
      <c r="Z46" s="603"/>
      <c r="AA46" s="604"/>
      <c r="AB46" s="478" t="s">
        <v>50</v>
      </c>
      <c r="AC46" s="479"/>
      <c r="AD46" s="479"/>
      <c r="AE46" s="479"/>
      <c r="AF46" s="479"/>
    </row>
    <row r="47" spans="1:32" ht="15.75" customHeight="1" thickBot="1">
      <c r="A47" s="441"/>
      <c r="B47" s="441"/>
      <c r="C47" s="441"/>
      <c r="D47" s="441"/>
      <c r="E47" s="12"/>
      <c r="F47" s="12"/>
      <c r="G47" s="95"/>
      <c r="H47" s="489" t="s">
        <v>164</v>
      </c>
      <c r="I47" s="491"/>
      <c r="J47" s="491" t="str">
        <f t="shared" ref="J47:M47" si="5">J21</f>
        <v>Бутерброд с маслом и сыром</v>
      </c>
      <c r="K47" s="491" t="str">
        <f t="shared" si="5"/>
        <v>Чай с молоком</v>
      </c>
      <c r="L47" s="685">
        <f t="shared" si="5"/>
        <v>0</v>
      </c>
      <c r="M47" s="495" t="str">
        <f t="shared" si="5"/>
        <v>Кефир</v>
      </c>
      <c r="N47" s="495" t="str">
        <f>N21</f>
        <v>Пряник</v>
      </c>
      <c r="O47" s="684" t="str">
        <f>O21</f>
        <v>Нарезка из картофеля с огурцами и зеленым горошком</v>
      </c>
      <c r="P47" s="491" t="s">
        <v>168</v>
      </c>
      <c r="Q47" s="491" t="str">
        <f t="shared" ref="Q47:AA47" si="6">Q21</f>
        <v>Печень говяжья по-строгановски</v>
      </c>
      <c r="R47" s="491" t="str">
        <f t="shared" si="6"/>
        <v>Макаронные изделия отварные</v>
      </c>
      <c r="S47" s="491" t="str">
        <f t="shared" si="6"/>
        <v>Компот из сухофруктов</v>
      </c>
      <c r="T47" s="491" t="str">
        <f t="shared" si="6"/>
        <v xml:space="preserve">Хлеб ржаной </v>
      </c>
      <c r="U47" s="498">
        <f t="shared" si="6"/>
        <v>0</v>
      </c>
      <c r="V47" s="489" t="str">
        <f t="shared" si="6"/>
        <v>Запеканка из творога с молоком сгущенным</v>
      </c>
      <c r="W47" s="539">
        <f t="shared" si="6"/>
        <v>0</v>
      </c>
      <c r="X47" s="498" t="str">
        <f t="shared" si="6"/>
        <v>Чай с сахаром</v>
      </c>
      <c r="Y47" s="684" t="str">
        <f t="shared" si="6"/>
        <v>Щи из свежей капусты с картофелем с мясом со сметаной</v>
      </c>
      <c r="Z47" s="684" t="str">
        <f t="shared" si="6"/>
        <v>Компот из сухофруктов</v>
      </c>
      <c r="AA47" s="684" t="str">
        <f t="shared" si="6"/>
        <v xml:space="preserve">Хлеб ржаной </v>
      </c>
      <c r="AB47" s="499" t="s">
        <v>63</v>
      </c>
      <c r="AC47" s="499"/>
      <c r="AD47" s="500"/>
      <c r="AE47" s="500"/>
      <c r="AF47" s="501"/>
    </row>
    <row r="48" spans="1:32" ht="33.75" customHeight="1">
      <c r="A48" s="441"/>
      <c r="B48" s="441"/>
      <c r="C48" s="441"/>
      <c r="D48" s="441"/>
      <c r="E48" s="12"/>
      <c r="F48" s="12"/>
      <c r="G48" s="95"/>
      <c r="H48" s="489"/>
      <c r="I48" s="491"/>
      <c r="J48" s="491"/>
      <c r="K48" s="491"/>
      <c r="L48" s="685"/>
      <c r="M48" s="496"/>
      <c r="N48" s="496"/>
      <c r="O48" s="684"/>
      <c r="P48" s="491"/>
      <c r="Q48" s="491"/>
      <c r="R48" s="491"/>
      <c r="S48" s="491"/>
      <c r="T48" s="491"/>
      <c r="U48" s="498"/>
      <c r="V48" s="489"/>
      <c r="W48" s="540"/>
      <c r="X48" s="498"/>
      <c r="Y48" s="684"/>
      <c r="Z48" s="684"/>
      <c r="AA48" s="684"/>
      <c r="AB48" s="505" t="s">
        <v>64</v>
      </c>
      <c r="AC48" s="506"/>
      <c r="AD48" s="507" t="s">
        <v>65</v>
      </c>
      <c r="AE48" s="508"/>
      <c r="AF48" s="509" t="s">
        <v>66</v>
      </c>
    </row>
    <row r="49" spans="1:32" ht="70.5" customHeight="1">
      <c r="A49" s="441"/>
      <c r="B49" s="441"/>
      <c r="C49" s="441"/>
      <c r="D49" s="441"/>
      <c r="E49" s="222" t="s">
        <v>32</v>
      </c>
      <c r="F49" s="222" t="s">
        <v>31</v>
      </c>
      <c r="G49" s="95"/>
      <c r="H49" s="489"/>
      <c r="I49" s="491"/>
      <c r="J49" s="491"/>
      <c r="K49" s="491"/>
      <c r="L49" s="685"/>
      <c r="M49" s="497"/>
      <c r="N49" s="497"/>
      <c r="O49" s="684"/>
      <c r="P49" s="491"/>
      <c r="Q49" s="491"/>
      <c r="R49" s="491"/>
      <c r="S49" s="491"/>
      <c r="T49" s="491"/>
      <c r="U49" s="498"/>
      <c r="V49" s="489"/>
      <c r="W49" s="541"/>
      <c r="X49" s="498"/>
      <c r="Y49" s="684"/>
      <c r="Z49" s="684"/>
      <c r="AA49" s="684"/>
      <c r="AB49" s="124" t="s">
        <v>67</v>
      </c>
      <c r="AC49" s="124" t="s">
        <v>68</v>
      </c>
      <c r="AD49" s="124" t="s">
        <v>69</v>
      </c>
      <c r="AE49" s="124" t="s">
        <v>70</v>
      </c>
      <c r="AF49" s="508"/>
    </row>
    <row r="50" spans="1:32">
      <c r="A50" s="683">
        <v>1</v>
      </c>
      <c r="B50" s="683"/>
      <c r="C50" s="683"/>
      <c r="D50" s="683"/>
      <c r="E50" s="21"/>
      <c r="F50" s="22"/>
      <c r="G50" s="23" t="s">
        <v>71</v>
      </c>
      <c r="H50" s="640">
        <v>3</v>
      </c>
      <c r="I50" s="641"/>
      <c r="J50" s="62">
        <v>4</v>
      </c>
      <c r="K50" s="62">
        <v>5</v>
      </c>
      <c r="L50" s="108">
        <v>6</v>
      </c>
      <c r="M50" s="330"/>
      <c r="N50" s="64">
        <v>7</v>
      </c>
      <c r="O50" s="65">
        <v>8</v>
      </c>
      <c r="P50" s="62">
        <v>9</v>
      </c>
      <c r="Q50" s="62">
        <v>10</v>
      </c>
      <c r="R50" s="62">
        <v>11</v>
      </c>
      <c r="S50" s="62">
        <v>12</v>
      </c>
      <c r="T50" s="107">
        <v>13</v>
      </c>
      <c r="U50" s="108">
        <v>14</v>
      </c>
      <c r="V50" s="24">
        <v>15</v>
      </c>
      <c r="W50" s="63"/>
      <c r="X50" s="108">
        <v>16</v>
      </c>
      <c r="Y50" s="65">
        <v>17</v>
      </c>
      <c r="Z50" s="62">
        <v>18</v>
      </c>
      <c r="AA50" s="108">
        <v>19</v>
      </c>
      <c r="AB50" s="65">
        <v>20</v>
      </c>
      <c r="AC50" s="62">
        <v>21</v>
      </c>
      <c r="AD50" s="62">
        <v>22</v>
      </c>
      <c r="AE50" s="62">
        <v>23</v>
      </c>
      <c r="AF50" s="62">
        <v>24</v>
      </c>
    </row>
    <row r="51" spans="1:32" ht="15.75">
      <c r="A51" s="524" t="s">
        <v>72</v>
      </c>
      <c r="B51" s="524"/>
      <c r="C51" s="524"/>
      <c r="D51" s="524"/>
      <c r="E51" s="32">
        <f>I14</f>
        <v>3</v>
      </c>
      <c r="F51" s="25">
        <f>I13</f>
        <v>20</v>
      </c>
      <c r="G51" s="26" t="s">
        <v>126</v>
      </c>
      <c r="H51" s="645"/>
      <c r="I51" s="646"/>
      <c r="J51" s="66"/>
      <c r="K51" s="96"/>
      <c r="L51" s="109"/>
      <c r="M51" s="67"/>
      <c r="N51" s="27"/>
      <c r="O51" s="27"/>
      <c r="P51" s="66"/>
      <c r="Q51" s="66"/>
      <c r="R51" s="66"/>
      <c r="S51" s="66"/>
      <c r="T51" s="96"/>
      <c r="U51" s="109"/>
      <c r="V51" s="69"/>
      <c r="W51" s="69"/>
      <c r="X51" s="66"/>
      <c r="Y51" s="27"/>
      <c r="Z51" s="66"/>
      <c r="AA51" s="109"/>
      <c r="AB51" s="125"/>
      <c r="AC51" s="126"/>
      <c r="AD51" s="127"/>
      <c r="AE51" s="128"/>
      <c r="AF51" s="129"/>
    </row>
    <row r="52" spans="1:32" ht="15.75" thickBot="1">
      <c r="A52" s="525" t="s">
        <v>74</v>
      </c>
      <c r="B52" s="525"/>
      <c r="C52" s="525"/>
      <c r="D52" s="525"/>
      <c r="E52" s="28"/>
      <c r="F52" s="28"/>
      <c r="G52" s="30" t="s">
        <v>126</v>
      </c>
      <c r="H52" s="650"/>
      <c r="I52" s="651"/>
      <c r="J52" s="70"/>
      <c r="K52" s="110"/>
      <c r="L52" s="111"/>
      <c r="M52" s="71"/>
      <c r="N52" s="31"/>
      <c r="O52" s="31"/>
      <c r="P52" s="70"/>
      <c r="Q52" s="70"/>
      <c r="R52" s="70"/>
      <c r="S52" s="70"/>
      <c r="T52" s="110"/>
      <c r="U52" s="111"/>
      <c r="V52" s="73"/>
      <c r="W52" s="73"/>
      <c r="X52" s="70"/>
      <c r="Y52" s="31"/>
      <c r="Z52" s="70"/>
      <c r="AA52" s="70"/>
      <c r="AB52" s="73"/>
      <c r="AC52" s="131"/>
      <c r="AD52" s="132"/>
      <c r="AE52" s="133"/>
      <c r="AF52" s="147"/>
    </row>
    <row r="53" spans="1:32" ht="24.95" customHeight="1" thickTop="1">
      <c r="A53" s="520" t="s">
        <v>89</v>
      </c>
      <c r="B53" s="520"/>
      <c r="C53" s="520"/>
      <c r="D53" s="520"/>
      <c r="E53" s="32">
        <f>E51</f>
        <v>3</v>
      </c>
      <c r="F53" s="25">
        <f>F51</f>
        <v>20</v>
      </c>
      <c r="G53" s="289" t="s">
        <v>126</v>
      </c>
      <c r="H53" s="680">
        <v>3.0000000000000001E-3</v>
      </c>
      <c r="I53" s="681"/>
      <c r="J53" s="74"/>
      <c r="K53" s="114">
        <v>8.0000000000000002E-3</v>
      </c>
      <c r="L53" s="115"/>
      <c r="M53" s="80"/>
      <c r="N53" s="34"/>
      <c r="O53" s="78"/>
      <c r="P53" s="75"/>
      <c r="Q53" s="75"/>
      <c r="R53" s="75"/>
      <c r="S53" s="75">
        <v>5.0000000000000001E-3</v>
      </c>
      <c r="T53" s="112"/>
      <c r="U53" s="113"/>
      <c r="V53" s="82">
        <v>5.0000000000000001E-3</v>
      </c>
      <c r="W53" s="82"/>
      <c r="X53" s="74">
        <v>0.01</v>
      </c>
      <c r="Y53" s="75"/>
      <c r="Z53" s="75">
        <v>5.0000000000000001E-3</v>
      </c>
      <c r="AA53" s="74"/>
      <c r="AB53" s="82">
        <f>SUM(H53:X53)</f>
        <v>3.1E-2</v>
      </c>
      <c r="AC53" s="148">
        <f>AF53-AE53</f>
        <v>0.86499999999999999</v>
      </c>
      <c r="AD53" s="137">
        <f>SUM(Y53:AA53)</f>
        <v>5.0000000000000001E-3</v>
      </c>
      <c r="AE53" s="138">
        <f>AD53*E53</f>
        <v>1.4999999999999999E-2</v>
      </c>
      <c r="AF53" s="139">
        <v>0.88</v>
      </c>
    </row>
    <row r="54" spans="1:32" ht="24.95" hidden="1" customHeight="1">
      <c r="A54" s="520" t="s">
        <v>90</v>
      </c>
      <c r="B54" s="520"/>
      <c r="C54" s="520"/>
      <c r="D54" s="520"/>
      <c r="E54" s="32">
        <f>E51:F51</f>
        <v>3</v>
      </c>
      <c r="F54" s="25">
        <f>F51</f>
        <v>20</v>
      </c>
      <c r="G54" s="289" t="s">
        <v>126</v>
      </c>
      <c r="H54" s="680"/>
      <c r="I54" s="681"/>
      <c r="J54" s="75"/>
      <c r="K54" s="112"/>
      <c r="L54" s="113"/>
      <c r="M54" s="76"/>
      <c r="N54" s="78"/>
      <c r="O54" s="78"/>
      <c r="P54" s="75"/>
      <c r="Q54" s="75"/>
      <c r="R54" s="75"/>
      <c r="S54" s="75"/>
      <c r="T54" s="112"/>
      <c r="U54" s="113"/>
      <c r="V54" s="79">
        <v>3.0000000000000001E-3</v>
      </c>
      <c r="W54" s="79"/>
      <c r="X54" s="75"/>
      <c r="Y54" s="75"/>
      <c r="Z54" s="75"/>
      <c r="AA54" s="74"/>
      <c r="AB54" s="82">
        <f t="shared" ref="AB54:AB69" si="7">SUM(H54:X54)</f>
        <v>3.0000000000000001E-3</v>
      </c>
      <c r="AC54" s="148">
        <f t="shared" ref="AC54:AC69" ca="1" si="8">AF54-AE54</f>
        <v>0.86499999999999999</v>
      </c>
      <c r="AD54" s="137">
        <f t="shared" ref="AD54:AD69" si="9">SUM(Y54:AA54)</f>
        <v>0</v>
      </c>
      <c r="AE54" s="138">
        <f t="shared" ref="AE54:AE69" si="10">AD54*E54</f>
        <v>0</v>
      </c>
      <c r="AF54" s="139">
        <f t="shared" ref="AF54:AF63" ca="1" si="11">AE54+AC54</f>
        <v>0.06</v>
      </c>
    </row>
    <row r="55" spans="1:32" ht="24.95" hidden="1" customHeight="1">
      <c r="A55" s="515" t="s">
        <v>91</v>
      </c>
      <c r="B55" s="515"/>
      <c r="C55" s="515"/>
      <c r="D55" s="515"/>
      <c r="E55" s="32">
        <f>E51</f>
        <v>3</v>
      </c>
      <c r="F55" s="25">
        <f>F53</f>
        <v>20</v>
      </c>
      <c r="G55" s="26" t="s">
        <v>126</v>
      </c>
      <c r="H55" s="518"/>
      <c r="I55" s="519"/>
      <c r="J55" s="75"/>
      <c r="K55" s="112"/>
      <c r="L55" s="113"/>
      <c r="M55" s="76">
        <v>0.18</v>
      </c>
      <c r="N55" s="78"/>
      <c r="O55" s="78"/>
      <c r="P55" s="75"/>
      <c r="Q55" s="75"/>
      <c r="R55" s="75"/>
      <c r="S55" s="75"/>
      <c r="T55" s="112"/>
      <c r="U55" s="113"/>
      <c r="V55" s="79"/>
      <c r="W55" s="79"/>
      <c r="X55" s="75"/>
      <c r="Y55" s="75"/>
      <c r="Z55" s="75"/>
      <c r="AA55" s="74"/>
      <c r="AB55" s="82">
        <f t="shared" si="7"/>
        <v>0.18</v>
      </c>
      <c r="AC55" s="148">
        <f t="shared" ca="1" si="8"/>
        <v>0.86499999999999999</v>
      </c>
      <c r="AD55" s="137">
        <f t="shared" si="9"/>
        <v>0</v>
      </c>
      <c r="AE55" s="138">
        <f t="shared" si="10"/>
        <v>0</v>
      </c>
      <c r="AF55" s="139">
        <f t="shared" ca="1" si="11"/>
        <v>3.5999999999999996</v>
      </c>
    </row>
    <row r="56" spans="1:32" ht="24.95" customHeight="1">
      <c r="A56" s="682" t="s">
        <v>220</v>
      </c>
      <c r="B56" s="515"/>
      <c r="C56" s="515"/>
      <c r="D56" s="515"/>
      <c r="E56" s="32">
        <f>E51</f>
        <v>3</v>
      </c>
      <c r="F56" s="25">
        <f>F55</f>
        <v>20</v>
      </c>
      <c r="G56" s="26" t="s">
        <v>126</v>
      </c>
      <c r="H56" s="518"/>
      <c r="I56" s="519"/>
      <c r="J56" s="75"/>
      <c r="K56" s="112"/>
      <c r="L56" s="113"/>
      <c r="M56" s="76"/>
      <c r="N56" s="78">
        <v>0.03</v>
      </c>
      <c r="O56" s="78"/>
      <c r="P56" s="75"/>
      <c r="Q56" s="75"/>
      <c r="R56" s="75"/>
      <c r="S56" s="75"/>
      <c r="T56" s="112"/>
      <c r="U56" s="113"/>
      <c r="V56" s="79"/>
      <c r="W56" s="79"/>
      <c r="X56" s="75"/>
      <c r="Y56" s="75"/>
      <c r="Z56" s="75"/>
      <c r="AA56" s="74"/>
      <c r="AB56" s="82">
        <f t="shared" si="7"/>
        <v>0.03</v>
      </c>
      <c r="AC56" s="148">
        <f t="shared" si="8"/>
        <v>0.6</v>
      </c>
      <c r="AD56" s="137">
        <f t="shared" si="9"/>
        <v>0</v>
      </c>
      <c r="AE56" s="138">
        <f t="shared" si="10"/>
        <v>0</v>
      </c>
      <c r="AF56" s="139">
        <v>0.6</v>
      </c>
    </row>
    <row r="57" spans="1:32" ht="24.95" customHeight="1">
      <c r="A57" s="520" t="s">
        <v>93</v>
      </c>
      <c r="B57" s="520"/>
      <c r="C57" s="520"/>
      <c r="D57" s="520"/>
      <c r="E57" s="32">
        <f>E53</f>
        <v>3</v>
      </c>
      <c r="F57" s="25">
        <f>F53</f>
        <v>20</v>
      </c>
      <c r="G57" s="26" t="s">
        <v>126</v>
      </c>
      <c r="H57" s="518"/>
      <c r="I57" s="519"/>
      <c r="J57" s="74"/>
      <c r="K57" s="114"/>
      <c r="L57" s="115"/>
      <c r="M57" s="80"/>
      <c r="N57" s="34"/>
      <c r="O57" s="34"/>
      <c r="P57" s="74"/>
      <c r="Q57" s="74"/>
      <c r="R57" s="74"/>
      <c r="S57" s="74">
        <v>8.0000000000000002E-3</v>
      </c>
      <c r="T57" s="114"/>
      <c r="U57" s="115"/>
      <c r="V57" s="82"/>
      <c r="W57" s="82"/>
      <c r="X57" s="74"/>
      <c r="Y57" s="74"/>
      <c r="Z57" s="74">
        <v>8.0000000000000002E-3</v>
      </c>
      <c r="AA57" s="74"/>
      <c r="AB57" s="82">
        <f t="shared" si="7"/>
        <v>8.0000000000000002E-3</v>
      </c>
      <c r="AC57" s="148">
        <f t="shared" si="8"/>
        <v>0.14600000000000002</v>
      </c>
      <c r="AD57" s="137">
        <f t="shared" si="9"/>
        <v>8.0000000000000002E-3</v>
      </c>
      <c r="AE57" s="138">
        <f t="shared" si="10"/>
        <v>2.4E-2</v>
      </c>
      <c r="AF57" s="139">
        <v>0.17</v>
      </c>
    </row>
    <row r="58" spans="1:32" ht="24.95" customHeight="1">
      <c r="A58" s="520" t="s">
        <v>92</v>
      </c>
      <c r="B58" s="520"/>
      <c r="C58" s="520"/>
      <c r="D58" s="520"/>
      <c r="E58" s="32">
        <f>E55</f>
        <v>3</v>
      </c>
      <c r="F58" s="25">
        <f>F55</f>
        <v>20</v>
      </c>
      <c r="G58" s="26" t="s">
        <v>126</v>
      </c>
      <c r="H58" s="518"/>
      <c r="I58" s="519"/>
      <c r="J58" s="74"/>
      <c r="K58" s="114"/>
      <c r="L58" s="115"/>
      <c r="M58" s="80"/>
      <c r="N58" s="34"/>
      <c r="O58" s="34"/>
      <c r="P58" s="74"/>
      <c r="Q58" s="74"/>
      <c r="R58" s="74"/>
      <c r="S58" s="74">
        <v>8.0000000000000002E-3</v>
      </c>
      <c r="T58" s="114"/>
      <c r="U58" s="115"/>
      <c r="V58" s="82"/>
      <c r="W58" s="82"/>
      <c r="X58" s="74"/>
      <c r="Y58" s="74"/>
      <c r="Z58" s="74">
        <v>8.0000000000000002E-3</v>
      </c>
      <c r="AA58" s="74"/>
      <c r="AB58" s="82">
        <f t="shared" si="7"/>
        <v>8.0000000000000002E-3</v>
      </c>
      <c r="AC58" s="148">
        <f t="shared" si="8"/>
        <v>0.14600000000000002</v>
      </c>
      <c r="AD58" s="137">
        <f t="shared" si="9"/>
        <v>8.0000000000000002E-3</v>
      </c>
      <c r="AE58" s="138">
        <f t="shared" si="10"/>
        <v>2.4E-2</v>
      </c>
      <c r="AF58" s="139">
        <v>0.17</v>
      </c>
    </row>
    <row r="59" spans="1:32" ht="24.95" customHeight="1">
      <c r="A59" s="520" t="s">
        <v>94</v>
      </c>
      <c r="B59" s="520"/>
      <c r="C59" s="520"/>
      <c r="D59" s="520"/>
      <c r="E59" s="32">
        <f>E55</f>
        <v>3</v>
      </c>
      <c r="F59" s="25">
        <f>F55</f>
        <v>20</v>
      </c>
      <c r="G59" s="26" t="s">
        <v>126</v>
      </c>
      <c r="H59" s="518"/>
      <c r="I59" s="519"/>
      <c r="J59" s="74"/>
      <c r="K59" s="114"/>
      <c r="L59" s="115"/>
      <c r="M59" s="80"/>
      <c r="N59" s="34"/>
      <c r="O59" s="34">
        <v>4.9000000000000002E-2</v>
      </c>
      <c r="P59" s="74">
        <v>3.6999999999999998E-2</v>
      </c>
      <c r="Q59" s="74"/>
      <c r="R59" s="74"/>
      <c r="S59" s="74"/>
      <c r="T59" s="114"/>
      <c r="U59" s="115"/>
      <c r="V59" s="82"/>
      <c r="W59" s="82"/>
      <c r="X59" s="74"/>
      <c r="Y59" s="74">
        <v>3.6999999999999998E-2</v>
      </c>
      <c r="Z59" s="74"/>
      <c r="AA59" s="74"/>
      <c r="AB59" s="82">
        <f t="shared" si="7"/>
        <v>8.5999999999999993E-2</v>
      </c>
      <c r="AC59" s="148">
        <f t="shared" si="8"/>
        <v>1.7390000000000001</v>
      </c>
      <c r="AD59" s="137">
        <f t="shared" si="9"/>
        <v>3.6999999999999998E-2</v>
      </c>
      <c r="AE59" s="138">
        <f t="shared" si="10"/>
        <v>0.11099999999999999</v>
      </c>
      <c r="AF59" s="139">
        <v>1.85</v>
      </c>
    </row>
    <row r="60" spans="1:32" ht="24.95" customHeight="1">
      <c r="A60" s="679" t="s">
        <v>180</v>
      </c>
      <c r="B60" s="679"/>
      <c r="C60" s="679"/>
      <c r="D60" s="679"/>
      <c r="E60" s="32">
        <f>E57</f>
        <v>3</v>
      </c>
      <c r="F60" s="25">
        <f>F57</f>
        <v>20</v>
      </c>
      <c r="G60" s="26" t="s">
        <v>126</v>
      </c>
      <c r="H60" s="518"/>
      <c r="I60" s="519"/>
      <c r="J60" s="74"/>
      <c r="K60" s="114"/>
      <c r="L60" s="115"/>
      <c r="M60" s="80"/>
      <c r="N60" s="34"/>
      <c r="O60" s="34"/>
      <c r="P60" s="74">
        <v>4.4999999999999998E-2</v>
      </c>
      <c r="Q60" s="74"/>
      <c r="R60" s="74"/>
      <c r="S60" s="74"/>
      <c r="T60" s="114"/>
      <c r="U60" s="115"/>
      <c r="V60" s="82"/>
      <c r="W60" s="82"/>
      <c r="X60" s="74"/>
      <c r="Y60" s="74">
        <v>4.4999999999999998E-2</v>
      </c>
      <c r="Z60" s="74"/>
      <c r="AA60" s="74"/>
      <c r="AB60" s="82">
        <f t="shared" si="7"/>
        <v>4.4999999999999998E-2</v>
      </c>
      <c r="AC60" s="148">
        <f t="shared" si="8"/>
        <v>0.92500000000000004</v>
      </c>
      <c r="AD60" s="137">
        <f t="shared" si="9"/>
        <v>4.4999999999999998E-2</v>
      </c>
      <c r="AE60" s="138">
        <f t="shared" si="10"/>
        <v>0.13500000000000001</v>
      </c>
      <c r="AF60" s="139">
        <v>1.06</v>
      </c>
    </row>
    <row r="61" spans="1:32" ht="24.95" customHeight="1">
      <c r="A61" s="679" t="s">
        <v>96</v>
      </c>
      <c r="B61" s="679"/>
      <c r="C61" s="679"/>
      <c r="D61" s="679"/>
      <c r="E61" s="32">
        <f t="shared" ref="E61:F69" si="12">E59</f>
        <v>3</v>
      </c>
      <c r="F61" s="25">
        <f t="shared" si="12"/>
        <v>20</v>
      </c>
      <c r="G61" s="26" t="s">
        <v>126</v>
      </c>
      <c r="H61" s="518"/>
      <c r="I61" s="519"/>
      <c r="J61" s="74"/>
      <c r="K61" s="114"/>
      <c r="L61" s="115"/>
      <c r="M61" s="86"/>
      <c r="N61" s="46"/>
      <c r="O61" s="46"/>
      <c r="P61" s="85">
        <v>8.0000000000000002E-3</v>
      </c>
      <c r="Q61" s="85"/>
      <c r="R61" s="85"/>
      <c r="S61" s="85"/>
      <c r="T61" s="116"/>
      <c r="U61" s="117"/>
      <c r="V61" s="88"/>
      <c r="W61" s="88"/>
      <c r="X61" s="85"/>
      <c r="Y61" s="85">
        <v>8.0000000000000002E-3</v>
      </c>
      <c r="Z61" s="85"/>
      <c r="AA61" s="74"/>
      <c r="AB61" s="82">
        <f t="shared" si="7"/>
        <v>8.0000000000000002E-3</v>
      </c>
      <c r="AC61" s="148">
        <f t="shared" si="8"/>
        <v>0.28599999999999998</v>
      </c>
      <c r="AD61" s="137">
        <f t="shared" si="9"/>
        <v>8.0000000000000002E-3</v>
      </c>
      <c r="AE61" s="138">
        <f t="shared" si="10"/>
        <v>2.4E-2</v>
      </c>
      <c r="AF61" s="139">
        <v>0.31</v>
      </c>
    </row>
    <row r="62" spans="1:32" ht="24.95" customHeight="1">
      <c r="A62" s="679" t="s">
        <v>97</v>
      </c>
      <c r="B62" s="679"/>
      <c r="C62" s="679"/>
      <c r="D62" s="679"/>
      <c r="E62" s="32">
        <f t="shared" si="12"/>
        <v>3</v>
      </c>
      <c r="F62" s="25">
        <f t="shared" si="12"/>
        <v>20</v>
      </c>
      <c r="G62" s="26" t="s">
        <v>126</v>
      </c>
      <c r="H62" s="518"/>
      <c r="I62" s="519"/>
      <c r="J62" s="74"/>
      <c r="K62" s="114"/>
      <c r="L62" s="115"/>
      <c r="M62" s="80"/>
      <c r="N62" s="34"/>
      <c r="O62" s="46"/>
      <c r="P62" s="85">
        <v>1.2999999999999999E-2</v>
      </c>
      <c r="Q62" s="85"/>
      <c r="R62" s="85"/>
      <c r="S62" s="85"/>
      <c r="T62" s="116"/>
      <c r="U62" s="117"/>
      <c r="V62" s="88"/>
      <c r="W62" s="88"/>
      <c r="X62" s="85"/>
      <c r="Y62" s="85">
        <v>1.2999999999999999E-2</v>
      </c>
      <c r="Z62" s="85"/>
      <c r="AA62" s="74"/>
      <c r="AB62" s="82">
        <f t="shared" si="7"/>
        <v>1.2999999999999999E-2</v>
      </c>
      <c r="AC62" s="148">
        <f t="shared" si="8"/>
        <v>0.36100000000000004</v>
      </c>
      <c r="AD62" s="137">
        <f t="shared" si="9"/>
        <v>1.2999999999999999E-2</v>
      </c>
      <c r="AE62" s="138">
        <f t="shared" si="10"/>
        <v>3.9E-2</v>
      </c>
      <c r="AF62" s="139">
        <v>0.4</v>
      </c>
    </row>
    <row r="63" spans="1:32" ht="24.95" hidden="1" customHeight="1">
      <c r="A63" s="679" t="s">
        <v>99</v>
      </c>
      <c r="B63" s="679"/>
      <c r="C63" s="679"/>
      <c r="D63" s="679"/>
      <c r="E63" s="32">
        <f t="shared" si="12"/>
        <v>3</v>
      </c>
      <c r="F63" s="25">
        <f t="shared" si="12"/>
        <v>20</v>
      </c>
      <c r="G63" s="26" t="s">
        <v>126</v>
      </c>
      <c r="H63" s="518"/>
      <c r="I63" s="519"/>
      <c r="J63" s="74"/>
      <c r="K63" s="114"/>
      <c r="L63" s="115"/>
      <c r="M63" s="80"/>
      <c r="N63" s="34"/>
      <c r="O63" s="46"/>
      <c r="P63" s="85"/>
      <c r="Q63" s="85"/>
      <c r="R63" s="85"/>
      <c r="S63" s="85"/>
      <c r="T63" s="116"/>
      <c r="U63" s="117"/>
      <c r="V63" s="88"/>
      <c r="W63" s="88"/>
      <c r="X63" s="85"/>
      <c r="Y63" s="85"/>
      <c r="Z63" s="85"/>
      <c r="AA63" s="74"/>
      <c r="AB63" s="82">
        <f t="shared" si="7"/>
        <v>0</v>
      </c>
      <c r="AC63" s="148">
        <f t="shared" ca="1" si="8"/>
        <v>0.86499999999999999</v>
      </c>
      <c r="AD63" s="137">
        <f t="shared" si="9"/>
        <v>0</v>
      </c>
      <c r="AE63" s="138">
        <f t="shared" si="10"/>
        <v>0</v>
      </c>
      <c r="AF63" s="139">
        <f t="shared" ca="1" si="11"/>
        <v>0</v>
      </c>
    </row>
    <row r="64" spans="1:32" ht="24.95" customHeight="1">
      <c r="A64" s="679" t="s">
        <v>100</v>
      </c>
      <c r="B64" s="679"/>
      <c r="C64" s="679"/>
      <c r="D64" s="679"/>
      <c r="E64" s="32">
        <f t="shared" si="12"/>
        <v>3</v>
      </c>
      <c r="F64" s="25">
        <f t="shared" si="12"/>
        <v>20</v>
      </c>
      <c r="G64" s="26" t="s">
        <v>126</v>
      </c>
      <c r="H64" s="518"/>
      <c r="I64" s="519"/>
      <c r="J64" s="74"/>
      <c r="K64" s="114"/>
      <c r="L64" s="115"/>
      <c r="M64" s="80"/>
      <c r="N64" s="34"/>
      <c r="O64" s="46">
        <v>2.7E-2</v>
      </c>
      <c r="P64" s="85"/>
      <c r="Q64" s="85"/>
      <c r="R64" s="85"/>
      <c r="S64" s="85"/>
      <c r="T64" s="116"/>
      <c r="U64" s="117"/>
      <c r="V64" s="88"/>
      <c r="W64" s="88"/>
      <c r="X64" s="85"/>
      <c r="Y64" s="85"/>
      <c r="Z64" s="85"/>
      <c r="AA64" s="74"/>
      <c r="AB64" s="82">
        <f t="shared" si="7"/>
        <v>2.7E-2</v>
      </c>
      <c r="AC64" s="148">
        <f t="shared" si="8"/>
        <v>0.5</v>
      </c>
      <c r="AD64" s="137">
        <f t="shared" si="9"/>
        <v>0</v>
      </c>
      <c r="AE64" s="138">
        <f t="shared" si="10"/>
        <v>0</v>
      </c>
      <c r="AF64" s="139">
        <v>0.5</v>
      </c>
    </row>
    <row r="65" spans="1:32" ht="24.95" customHeight="1">
      <c r="A65" s="679" t="s">
        <v>181</v>
      </c>
      <c r="B65" s="679"/>
      <c r="C65" s="679"/>
      <c r="D65" s="679"/>
      <c r="E65" s="32">
        <f t="shared" si="12"/>
        <v>3</v>
      </c>
      <c r="F65" s="25">
        <f t="shared" si="12"/>
        <v>20</v>
      </c>
      <c r="G65" s="26" t="s">
        <v>126</v>
      </c>
      <c r="H65" s="518"/>
      <c r="I65" s="519"/>
      <c r="J65" s="74"/>
      <c r="K65" s="114"/>
      <c r="L65" s="115"/>
      <c r="M65" s="80"/>
      <c r="N65" s="34"/>
      <c r="O65" s="46">
        <v>1.7999999999999999E-2</v>
      </c>
      <c r="P65" s="85"/>
      <c r="Q65" s="85"/>
      <c r="R65" s="85"/>
      <c r="S65" s="85"/>
      <c r="T65" s="116"/>
      <c r="U65" s="117"/>
      <c r="V65" s="88"/>
      <c r="W65" s="88"/>
      <c r="X65" s="85"/>
      <c r="Y65" s="85"/>
      <c r="Z65" s="85"/>
      <c r="AA65" s="74"/>
      <c r="AB65" s="82">
        <f t="shared" si="7"/>
        <v>1.7999999999999999E-2</v>
      </c>
      <c r="AC65" s="148">
        <f t="shared" si="8"/>
        <v>0.4</v>
      </c>
      <c r="AD65" s="137">
        <f t="shared" si="9"/>
        <v>0</v>
      </c>
      <c r="AE65" s="138">
        <f t="shared" si="10"/>
        <v>0</v>
      </c>
      <c r="AF65" s="139">
        <v>0.4</v>
      </c>
    </row>
    <row r="66" spans="1:32" ht="24.95" customHeight="1" thickBot="1">
      <c r="A66" s="679" t="s">
        <v>182</v>
      </c>
      <c r="B66" s="679"/>
      <c r="C66" s="679"/>
      <c r="D66" s="679"/>
      <c r="E66" s="32">
        <f>E63</f>
        <v>3</v>
      </c>
      <c r="F66" s="25">
        <f>F63</f>
        <v>20</v>
      </c>
      <c r="G66" s="26" t="s">
        <v>126</v>
      </c>
      <c r="H66" s="518"/>
      <c r="I66" s="519"/>
      <c r="J66" s="74"/>
      <c r="K66" s="114"/>
      <c r="L66" s="115"/>
      <c r="M66" s="80"/>
      <c r="N66" s="34"/>
      <c r="O66" s="34"/>
      <c r="P66" s="74">
        <v>2E-3</v>
      </c>
      <c r="Q66" s="74"/>
      <c r="R66" s="74"/>
      <c r="S66" s="74"/>
      <c r="T66" s="114"/>
      <c r="U66" s="115"/>
      <c r="V66" s="82"/>
      <c r="W66" s="82"/>
      <c r="X66" s="74"/>
      <c r="Y66" s="74">
        <v>2E-3</v>
      </c>
      <c r="Z66" s="74"/>
      <c r="AA66" s="74"/>
      <c r="AB66" s="82">
        <f t="shared" si="7"/>
        <v>2E-3</v>
      </c>
      <c r="AC66" s="148">
        <f t="shared" si="8"/>
        <v>5.3999999999999999E-2</v>
      </c>
      <c r="AD66" s="137">
        <f t="shared" si="9"/>
        <v>2E-3</v>
      </c>
      <c r="AE66" s="138">
        <f t="shared" si="10"/>
        <v>6.0000000000000001E-3</v>
      </c>
      <c r="AF66" s="139">
        <v>0.06</v>
      </c>
    </row>
    <row r="67" spans="1:32" ht="24.95" customHeight="1">
      <c r="A67" s="554" t="s">
        <v>183</v>
      </c>
      <c r="B67" s="555"/>
      <c r="C67" s="555"/>
      <c r="D67" s="555"/>
      <c r="E67" s="163">
        <f>E66</f>
        <v>3</v>
      </c>
      <c r="F67" s="314">
        <f>F66</f>
        <v>20</v>
      </c>
      <c r="G67" s="149" t="s">
        <v>126</v>
      </c>
      <c r="H67" s="556"/>
      <c r="I67" s="557"/>
      <c r="J67" s="154">
        <v>0.04</v>
      </c>
      <c r="K67" s="170"/>
      <c r="L67" s="171"/>
      <c r="M67" s="204"/>
      <c r="N67" s="150"/>
      <c r="O67" s="150"/>
      <c r="P67" s="154"/>
      <c r="Q67" s="154"/>
      <c r="R67" s="154"/>
      <c r="S67" s="154"/>
      <c r="T67" s="170"/>
      <c r="U67" s="171"/>
      <c r="V67" s="202"/>
      <c r="W67" s="202"/>
      <c r="X67" s="154"/>
      <c r="Y67" s="150"/>
      <c r="Z67" s="154"/>
      <c r="AA67" s="74"/>
      <c r="AB67" s="82">
        <f t="shared" si="7"/>
        <v>0.04</v>
      </c>
      <c r="AC67" s="148">
        <f t="shared" si="8"/>
        <v>0.6</v>
      </c>
      <c r="AD67" s="137">
        <f t="shared" si="9"/>
        <v>0</v>
      </c>
      <c r="AE67" s="138">
        <f t="shared" si="10"/>
        <v>0</v>
      </c>
      <c r="AF67" s="139">
        <v>0.6</v>
      </c>
    </row>
    <row r="68" spans="1:32" ht="24.95" customHeight="1">
      <c r="A68" s="558" t="s">
        <v>60</v>
      </c>
      <c r="B68" s="520"/>
      <c r="C68" s="520"/>
      <c r="D68" s="520"/>
      <c r="E68" s="163">
        <f>E67</f>
        <v>3</v>
      </c>
      <c r="F68" s="25">
        <f>F67</f>
        <v>20</v>
      </c>
      <c r="G68" s="37" t="s">
        <v>126</v>
      </c>
      <c r="H68" s="518"/>
      <c r="I68" s="519"/>
      <c r="J68" s="74"/>
      <c r="K68" s="114"/>
      <c r="L68" s="115"/>
      <c r="M68" s="80"/>
      <c r="N68" s="34"/>
      <c r="O68" s="34"/>
      <c r="P68" s="74"/>
      <c r="Q68" s="74"/>
      <c r="R68" s="74"/>
      <c r="S68" s="74"/>
      <c r="T68" s="114">
        <v>0.04</v>
      </c>
      <c r="U68" s="115"/>
      <c r="V68" s="82"/>
      <c r="W68" s="82"/>
      <c r="X68" s="74"/>
      <c r="Y68" s="34"/>
      <c r="Z68" s="74"/>
      <c r="AA68" s="74">
        <v>0.05</v>
      </c>
      <c r="AB68" s="82">
        <f t="shared" si="7"/>
        <v>0.04</v>
      </c>
      <c r="AC68" s="148">
        <f t="shared" si="8"/>
        <v>1.0499999999999998</v>
      </c>
      <c r="AD68" s="137">
        <f t="shared" si="9"/>
        <v>0.05</v>
      </c>
      <c r="AE68" s="138">
        <f t="shared" si="10"/>
        <v>0.15000000000000002</v>
      </c>
      <c r="AF68" s="139">
        <v>1.2</v>
      </c>
    </row>
    <row r="69" spans="1:32" ht="24.95" customHeight="1" thickBot="1">
      <c r="A69" s="553" t="s">
        <v>184</v>
      </c>
      <c r="B69" s="528"/>
      <c r="C69" s="528"/>
      <c r="D69" s="528"/>
      <c r="E69" s="32">
        <f t="shared" si="12"/>
        <v>3</v>
      </c>
      <c r="F69" s="25">
        <f>F68</f>
        <v>20</v>
      </c>
      <c r="G69" s="151" t="s">
        <v>126</v>
      </c>
      <c r="H69" s="529"/>
      <c r="I69" s="530"/>
      <c r="J69" s="89"/>
      <c r="K69" s="118"/>
      <c r="L69" s="119"/>
      <c r="M69" s="90"/>
      <c r="N69" s="38"/>
      <c r="O69" s="38"/>
      <c r="P69" s="142"/>
      <c r="Q69" s="89"/>
      <c r="R69" s="89"/>
      <c r="S69" s="89"/>
      <c r="T69" s="118"/>
      <c r="U69" s="119"/>
      <c r="V69" s="120"/>
      <c r="W69" s="120"/>
      <c r="X69" s="89">
        <v>6.0000000000000001E-3</v>
      </c>
      <c r="Y69" s="38"/>
      <c r="Z69" s="89"/>
      <c r="AA69" s="74"/>
      <c r="AB69" s="82">
        <f t="shared" si="7"/>
        <v>6.0000000000000001E-3</v>
      </c>
      <c r="AC69" s="148">
        <f t="shared" si="8"/>
        <v>0.01</v>
      </c>
      <c r="AD69" s="137">
        <f t="shared" si="9"/>
        <v>0</v>
      </c>
      <c r="AE69" s="138">
        <f t="shared" si="10"/>
        <v>0</v>
      </c>
      <c r="AF69" s="139">
        <v>0.01</v>
      </c>
    </row>
    <row r="70" spans="1:32">
      <c r="A70" s="3"/>
      <c r="B70" s="158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</row>
    <row r="71" spans="1:32" ht="15.75">
      <c r="A71" s="53" t="s">
        <v>105</v>
      </c>
      <c r="B71" s="53"/>
      <c r="C71" s="53"/>
      <c r="D71" s="49"/>
      <c r="E71" s="49"/>
      <c r="F71" s="49"/>
      <c r="G71" s="49" t="s">
        <v>106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</row>
    <row r="72" spans="1:32" ht="15.75">
      <c r="A72" s="310"/>
      <c r="B72" s="53"/>
      <c r="C72" s="53"/>
      <c r="D72" s="49"/>
      <c r="E72" s="49"/>
      <c r="F72" s="49"/>
      <c r="G72" s="3" t="s">
        <v>107</v>
      </c>
      <c r="H72" s="3"/>
      <c r="I72" s="3"/>
      <c r="J72" s="3"/>
      <c r="K72" s="3"/>
      <c r="L72" s="3"/>
      <c r="M72" s="3"/>
      <c r="N72" s="3"/>
      <c r="O72" s="49"/>
      <c r="P72" s="49"/>
      <c r="Q72" s="49"/>
      <c r="R72" s="49"/>
      <c r="S72" s="49"/>
      <c r="T72" s="53" t="s">
        <v>108</v>
      </c>
      <c r="U72" s="53"/>
      <c r="V72" s="156" t="s">
        <v>109</v>
      </c>
      <c r="W72" s="156"/>
      <c r="X72" s="156"/>
      <c r="Y72" s="156"/>
      <c r="Z72" s="156"/>
      <c r="AA72" s="156"/>
      <c r="AB72" s="53" t="str">
        <f>R16</f>
        <v>Е.И. Шрамкова</v>
      </c>
      <c r="AC72" s="53"/>
      <c r="AD72" s="53"/>
      <c r="AE72" s="49"/>
      <c r="AF72" s="49"/>
    </row>
    <row r="73" spans="1:32" ht="15.75">
      <c r="A73" s="53" t="s">
        <v>110</v>
      </c>
      <c r="B73" s="53"/>
      <c r="C73" s="53"/>
      <c r="D73" s="49"/>
      <c r="E73" s="49"/>
      <c r="F73" s="49"/>
      <c r="G73" s="49" t="s">
        <v>106</v>
      </c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53"/>
      <c r="U73" s="53"/>
      <c r="V73" s="156"/>
      <c r="W73" s="156"/>
      <c r="X73" s="157" t="s">
        <v>111</v>
      </c>
      <c r="Y73" s="157"/>
      <c r="Z73" s="156"/>
      <c r="AA73" s="156"/>
      <c r="AB73" s="53"/>
      <c r="AC73" s="53"/>
      <c r="AD73" s="53"/>
      <c r="AE73" s="49"/>
      <c r="AF73" s="49"/>
    </row>
    <row r="74" spans="1:32" ht="15.75">
      <c r="A74" s="49"/>
      <c r="B74" s="49"/>
      <c r="C74" s="49"/>
      <c r="D74" s="49"/>
      <c r="E74" s="49"/>
      <c r="F74" s="49"/>
      <c r="G74" s="3" t="s">
        <v>107</v>
      </c>
      <c r="H74" s="3"/>
      <c r="I74" s="3"/>
      <c r="J74" s="3"/>
      <c r="K74" s="3"/>
      <c r="L74" s="3"/>
      <c r="M74" s="3"/>
      <c r="N74" s="3"/>
      <c r="O74" s="49"/>
      <c r="P74" s="49"/>
      <c r="Q74" s="49"/>
      <c r="R74" s="49"/>
      <c r="S74" s="49"/>
      <c r="T74" s="53" t="s">
        <v>112</v>
      </c>
      <c r="U74" s="53"/>
      <c r="V74" s="156" t="s">
        <v>109</v>
      </c>
      <c r="W74" s="156"/>
      <c r="X74" s="156"/>
      <c r="Y74" s="156"/>
      <c r="Z74" s="156"/>
      <c r="AA74" s="156"/>
      <c r="AB74" s="382" t="s">
        <v>113</v>
      </c>
      <c r="AC74" s="53"/>
      <c r="AD74" s="53"/>
      <c r="AE74" s="49"/>
      <c r="AF74" s="49"/>
    </row>
    <row r="75" spans="1:32" ht="15.7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156"/>
      <c r="U75" s="156"/>
      <c r="V75" s="156"/>
      <c r="W75" s="156"/>
      <c r="X75" s="157" t="s">
        <v>111</v>
      </c>
      <c r="Y75" s="156"/>
      <c r="Z75" s="156"/>
      <c r="AA75" s="156"/>
      <c r="AB75" s="53"/>
      <c r="AC75" s="53"/>
      <c r="AD75" s="53"/>
      <c r="AE75" s="49"/>
      <c r="AF75" s="49"/>
    </row>
  </sheetData>
  <mergeCells count="225">
    <mergeCell ref="A1:L1"/>
    <mergeCell ref="AB1:AF1"/>
    <mergeCell ref="D2:G2"/>
    <mergeCell ref="H2:L2"/>
    <mergeCell ref="AB2:AF2"/>
    <mergeCell ref="D3:G3"/>
    <mergeCell ref="H3:L3"/>
    <mergeCell ref="P3:AA4"/>
    <mergeCell ref="AB3:AF3"/>
    <mergeCell ref="D5:F5"/>
    <mergeCell ref="AB6:AF6"/>
    <mergeCell ref="A7:F7"/>
    <mergeCell ref="G7:H7"/>
    <mergeCell ref="I7:L7"/>
    <mergeCell ref="S7:T7"/>
    <mergeCell ref="AB7:AF7"/>
    <mergeCell ref="D10:F10"/>
    <mergeCell ref="G10:H10"/>
    <mergeCell ref="I10:L10"/>
    <mergeCell ref="V10:X10"/>
    <mergeCell ref="A8:F8"/>
    <mergeCell ref="G8:H8"/>
    <mergeCell ref="I8:L8"/>
    <mergeCell ref="AB13:AF14"/>
    <mergeCell ref="A14:C14"/>
    <mergeCell ref="D14:F14"/>
    <mergeCell ref="G14:H14"/>
    <mergeCell ref="I14:L14"/>
    <mergeCell ref="V14:AA14"/>
    <mergeCell ref="AB11:AF12"/>
    <mergeCell ref="A12:C12"/>
    <mergeCell ref="D12:F12"/>
    <mergeCell ref="G12:H12"/>
    <mergeCell ref="I12:L12"/>
    <mergeCell ref="R12:Z12"/>
    <mergeCell ref="AB8:AF8"/>
    <mergeCell ref="A9:C9"/>
    <mergeCell ref="D9:F9"/>
    <mergeCell ref="G9:H9"/>
    <mergeCell ref="I9:L9"/>
    <mergeCell ref="AB9:AF10"/>
    <mergeCell ref="A10:C10"/>
    <mergeCell ref="A13:C13"/>
    <mergeCell ref="D13:F13"/>
    <mergeCell ref="G13:H13"/>
    <mergeCell ref="I13:L13"/>
    <mergeCell ref="A15:C15"/>
    <mergeCell ref="D15:F15"/>
    <mergeCell ref="G15:H15"/>
    <mergeCell ref="I15:L15"/>
    <mergeCell ref="A11:C11"/>
    <mergeCell ref="D11:F11"/>
    <mergeCell ref="G11:H11"/>
    <mergeCell ref="I11:L11"/>
    <mergeCell ref="AB15:AF16"/>
    <mergeCell ref="A16:C16"/>
    <mergeCell ref="D16:F16"/>
    <mergeCell ref="G16:H16"/>
    <mergeCell ref="I16:L16"/>
    <mergeCell ref="R16:AA16"/>
    <mergeCell ref="A18:F18"/>
    <mergeCell ref="H18:N18"/>
    <mergeCell ref="P18:AA18"/>
    <mergeCell ref="AB18:AF19"/>
    <mergeCell ref="A19:D19"/>
    <mergeCell ref="V19:X19"/>
    <mergeCell ref="Y19:AA20"/>
    <mergeCell ref="A20:D20"/>
    <mergeCell ref="H20:L20"/>
    <mergeCell ref="M20:N20"/>
    <mergeCell ref="P20:U20"/>
    <mergeCell ref="V20:X20"/>
    <mergeCell ref="A17:L17"/>
    <mergeCell ref="AB20:AF20"/>
    <mergeCell ref="A21:D21"/>
    <mergeCell ref="H21:I23"/>
    <mergeCell ref="J21:J23"/>
    <mergeCell ref="K21:K23"/>
    <mergeCell ref="L21:L23"/>
    <mergeCell ref="M21:M23"/>
    <mergeCell ref="N21:N23"/>
    <mergeCell ref="O21:O23"/>
    <mergeCell ref="P21:P23"/>
    <mergeCell ref="A22:D22"/>
    <mergeCell ref="AB22:AC22"/>
    <mergeCell ref="AD22:AE22"/>
    <mergeCell ref="AF22:AF23"/>
    <mergeCell ref="A23:D23"/>
    <mergeCell ref="G19:G20"/>
    <mergeCell ref="H19:L19"/>
    <mergeCell ref="M19:N19"/>
    <mergeCell ref="P19:U19"/>
    <mergeCell ref="A24:D24"/>
    <mergeCell ref="H24:I24"/>
    <mergeCell ref="W21:W23"/>
    <mergeCell ref="X21:X23"/>
    <mergeCell ref="Y21:Y23"/>
    <mergeCell ref="Z21:Z23"/>
    <mergeCell ref="AA21:AA23"/>
    <mergeCell ref="AB21:AF21"/>
    <mergeCell ref="Q21:Q23"/>
    <mergeCell ref="R21:R23"/>
    <mergeCell ref="S21:S23"/>
    <mergeCell ref="T21:T23"/>
    <mergeCell ref="U21:U23"/>
    <mergeCell ref="V21:V23"/>
    <mergeCell ref="A28:D28"/>
    <mergeCell ref="H28:I28"/>
    <mergeCell ref="A29:D29"/>
    <mergeCell ref="H29:I29"/>
    <mergeCell ref="A30:D30"/>
    <mergeCell ref="H30:I30"/>
    <mergeCell ref="A25:D25"/>
    <mergeCell ref="H25:I25"/>
    <mergeCell ref="A26:D26"/>
    <mergeCell ref="H26:I26"/>
    <mergeCell ref="A27:D27"/>
    <mergeCell ref="H27:I27"/>
    <mergeCell ref="A34:D34"/>
    <mergeCell ref="H34:I34"/>
    <mergeCell ref="A35:D35"/>
    <mergeCell ref="H35:I35"/>
    <mergeCell ref="A36:D36"/>
    <mergeCell ref="H36:I36"/>
    <mergeCell ref="A31:D31"/>
    <mergeCell ref="H31:I31"/>
    <mergeCell ref="A32:D32"/>
    <mergeCell ref="H32:I32"/>
    <mergeCell ref="A33:D33"/>
    <mergeCell ref="H33:I33"/>
    <mergeCell ref="A40:D40"/>
    <mergeCell ref="H40:I40"/>
    <mergeCell ref="A41:D41"/>
    <mergeCell ref="H41:I41"/>
    <mergeCell ref="A42:D42"/>
    <mergeCell ref="H42:I42"/>
    <mergeCell ref="A37:D37"/>
    <mergeCell ref="H37:I37"/>
    <mergeCell ref="A38:D38"/>
    <mergeCell ref="H38:I38"/>
    <mergeCell ref="A39:D39"/>
    <mergeCell ref="H39:I39"/>
    <mergeCell ref="A48:D48"/>
    <mergeCell ref="A44:F44"/>
    <mergeCell ref="H44:N44"/>
    <mergeCell ref="P44:AA44"/>
    <mergeCell ref="AB44:AF45"/>
    <mergeCell ref="A45:D45"/>
    <mergeCell ref="G45:G46"/>
    <mergeCell ref="H45:L45"/>
    <mergeCell ref="M45:N45"/>
    <mergeCell ref="P45:U45"/>
    <mergeCell ref="V45:X45"/>
    <mergeCell ref="AB46:AF46"/>
    <mergeCell ref="Y45:AA46"/>
    <mergeCell ref="A46:D46"/>
    <mergeCell ref="H46:L46"/>
    <mergeCell ref="M46:N46"/>
    <mergeCell ref="P46:U46"/>
    <mergeCell ref="V46:X46"/>
    <mergeCell ref="AB48:AC48"/>
    <mergeCell ref="AD48:AE48"/>
    <mergeCell ref="AF48:AF49"/>
    <mergeCell ref="A49:D49"/>
    <mergeCell ref="A50:D50"/>
    <mergeCell ref="H50:I50"/>
    <mergeCell ref="W47:W49"/>
    <mergeCell ref="X47:X49"/>
    <mergeCell ref="Y47:Y49"/>
    <mergeCell ref="Z47:Z49"/>
    <mergeCell ref="AA47:AA49"/>
    <mergeCell ref="AB47:AF47"/>
    <mergeCell ref="Q47:Q49"/>
    <mergeCell ref="R47:R49"/>
    <mergeCell ref="S47:S49"/>
    <mergeCell ref="T47:T49"/>
    <mergeCell ref="U47:U49"/>
    <mergeCell ref="V47:V49"/>
    <mergeCell ref="A47:D47"/>
    <mergeCell ref="H47:I49"/>
    <mergeCell ref="J47:J49"/>
    <mergeCell ref="K47:K49"/>
    <mergeCell ref="L47:L49"/>
    <mergeCell ref="M47:M49"/>
    <mergeCell ref="N47:N49"/>
    <mergeCell ref="O47:O49"/>
    <mergeCell ref="P47:P49"/>
    <mergeCell ref="A54:D54"/>
    <mergeCell ref="H54:I54"/>
    <mergeCell ref="A55:D55"/>
    <mergeCell ref="H55:I55"/>
    <mergeCell ref="A56:D56"/>
    <mergeCell ref="H56:I56"/>
    <mergeCell ref="A51:D51"/>
    <mergeCell ref="H51:I51"/>
    <mergeCell ref="A52:D52"/>
    <mergeCell ref="H52:I52"/>
    <mergeCell ref="A53:D53"/>
    <mergeCell ref="H53:I53"/>
    <mergeCell ref="A60:D60"/>
    <mergeCell ref="H60:I60"/>
    <mergeCell ref="A61:D61"/>
    <mergeCell ref="H61:I61"/>
    <mergeCell ref="A62:D62"/>
    <mergeCell ref="H62:I62"/>
    <mergeCell ref="A57:D57"/>
    <mergeCell ref="H57:I57"/>
    <mergeCell ref="A58:D58"/>
    <mergeCell ref="H58:I58"/>
    <mergeCell ref="A59:D59"/>
    <mergeCell ref="H59:I59"/>
    <mergeCell ref="A69:D69"/>
    <mergeCell ref="H69:I69"/>
    <mergeCell ref="A66:D66"/>
    <mergeCell ref="H66:I66"/>
    <mergeCell ref="A67:D67"/>
    <mergeCell ref="H67:I67"/>
    <mergeCell ref="A68:D68"/>
    <mergeCell ref="H68:I68"/>
    <mergeCell ref="A63:D63"/>
    <mergeCell ref="H63:I63"/>
    <mergeCell ref="A64:D64"/>
    <mergeCell ref="H64:I64"/>
    <mergeCell ref="A65:D65"/>
    <mergeCell ref="H65:I65"/>
  </mergeCells>
  <pageMargins left="0.52941176470588203" right="0.35294117647058798" top="0.94852941176470595" bottom="0.75" header="0.3" footer="0.3"/>
  <pageSetup paperSize="9" scale="44" orientation="landscape" r:id="rId1"/>
  <rowBreaks count="1" manualBreakCount="1">
    <brk id="4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99"/>
  </sheetPr>
  <dimension ref="A1:AI75"/>
  <sheetViews>
    <sheetView view="pageBreakPreview" zoomScale="60" zoomScaleNormal="60" zoomScalePageLayoutView="51" workbookViewId="0">
      <selection activeCell="Q21" sqref="Q21:Q23"/>
    </sheetView>
  </sheetViews>
  <sheetFormatPr defaultColWidth="1.28515625" defaultRowHeight="15"/>
  <cols>
    <col min="1" max="7" width="5.7109375" customWidth="1"/>
    <col min="8" max="9" width="6.7109375" customWidth="1"/>
    <col min="10" max="10" width="11.5703125" customWidth="1"/>
    <col min="11" max="11" width="12.7109375" customWidth="1"/>
    <col min="12" max="12" width="11.7109375" customWidth="1"/>
    <col min="13" max="13" width="12.7109375" customWidth="1"/>
    <col min="14" max="14" width="11.5703125" customWidth="1"/>
    <col min="15" max="15" width="12.140625" customWidth="1"/>
    <col min="16" max="18" width="12.7109375" customWidth="1"/>
    <col min="19" max="19" width="10.85546875" customWidth="1"/>
    <col min="20" max="20" width="11.140625" customWidth="1"/>
    <col min="21" max="21" width="10.5703125" customWidth="1"/>
    <col min="22" max="22" width="11.5703125" customWidth="1"/>
    <col min="23" max="23" width="10.140625" customWidth="1"/>
    <col min="24" max="24" width="11" customWidth="1"/>
    <col min="25" max="31" width="9.7109375" customWidth="1"/>
    <col min="32" max="32" width="10.5703125" customWidth="1"/>
    <col min="33" max="34" width="9.28515625" customWidth="1"/>
    <col min="35" max="35" width="1.28515625" hidden="1" customWidth="1"/>
  </cols>
  <sheetData>
    <row r="1" spans="1:32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1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94" t="s">
        <v>1</v>
      </c>
      <c r="AC1" s="394"/>
      <c r="AD1" s="394"/>
      <c r="AE1" s="394"/>
      <c r="AF1" s="394"/>
    </row>
    <row r="2" spans="1:32" ht="15.75">
      <c r="A2" s="2" t="s">
        <v>2</v>
      </c>
      <c r="B2" s="3"/>
      <c r="C2" s="3"/>
      <c r="D2" s="574"/>
      <c r="E2" s="574"/>
      <c r="F2" s="574"/>
      <c r="G2" s="574"/>
      <c r="H2" s="395" t="s">
        <v>3</v>
      </c>
      <c r="I2" s="395"/>
      <c r="J2" s="395"/>
      <c r="K2" s="395"/>
      <c r="L2" s="395"/>
      <c r="M2" s="4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94" t="s">
        <v>4</v>
      </c>
      <c r="AC2" s="394"/>
      <c r="AD2" s="394"/>
      <c r="AE2" s="394"/>
      <c r="AF2" s="394"/>
    </row>
    <row r="3" spans="1:32">
      <c r="A3" s="4" t="s">
        <v>5</v>
      </c>
      <c r="B3" s="3"/>
      <c r="C3" s="3"/>
      <c r="D3" s="396"/>
      <c r="E3" s="396"/>
      <c r="F3" s="396"/>
      <c r="G3" s="396"/>
      <c r="H3" s="396"/>
      <c r="I3" s="396"/>
      <c r="J3" s="396"/>
      <c r="K3" s="396"/>
      <c r="L3" s="396"/>
      <c r="M3" s="5"/>
      <c r="N3" s="48"/>
      <c r="O3" s="48"/>
      <c r="P3" s="705" t="s">
        <v>303</v>
      </c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8" t="s">
        <v>6</v>
      </c>
      <c r="AC3" s="398"/>
      <c r="AD3" s="398"/>
      <c r="AE3" s="398"/>
      <c r="AF3" s="398"/>
    </row>
    <row r="4" spans="1:32">
      <c r="A4" s="4"/>
      <c r="B4" s="3"/>
      <c r="C4" s="3"/>
      <c r="D4" s="5"/>
      <c r="E4" s="5"/>
      <c r="F4" s="5"/>
      <c r="G4" s="5"/>
      <c r="H4" s="5"/>
      <c r="I4" s="5"/>
      <c r="J4" s="5"/>
      <c r="K4" s="5"/>
      <c r="L4" s="5"/>
      <c r="M4" s="5"/>
      <c r="N4" s="48"/>
      <c r="O4" s="48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48"/>
      <c r="AC4" s="48"/>
      <c r="AD4" s="48"/>
      <c r="AE4" s="48"/>
      <c r="AF4" s="48"/>
    </row>
    <row r="5" spans="1:32" ht="15.75">
      <c r="A5" s="173" t="s">
        <v>7</v>
      </c>
      <c r="B5" s="381" t="s">
        <v>302</v>
      </c>
      <c r="C5" s="173" t="s">
        <v>8</v>
      </c>
      <c r="D5" s="704" t="s">
        <v>282</v>
      </c>
      <c r="E5" s="383"/>
      <c r="F5" s="383"/>
      <c r="G5" s="105" t="s">
        <v>10</v>
      </c>
      <c r="H5" s="173"/>
      <c r="I5" s="2"/>
      <c r="J5" s="2"/>
      <c r="K5" s="2"/>
      <c r="L5" s="2"/>
      <c r="M5" s="2"/>
      <c r="N5" s="2"/>
      <c r="O5" s="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2"/>
      <c r="AC5" s="2"/>
      <c r="AD5" s="2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384" t="s">
        <v>11</v>
      </c>
      <c r="AC6" s="385"/>
      <c r="AD6" s="385"/>
      <c r="AE6" s="385"/>
      <c r="AF6" s="386"/>
    </row>
    <row r="7" spans="1:32" ht="15.75">
      <c r="A7" s="387" t="s">
        <v>12</v>
      </c>
      <c r="B7" s="387"/>
      <c r="C7" s="387"/>
      <c r="D7" s="387"/>
      <c r="E7" s="387"/>
      <c r="F7" s="387"/>
      <c r="G7" s="388" t="s">
        <v>13</v>
      </c>
      <c r="H7" s="389"/>
      <c r="I7" s="387" t="s">
        <v>14</v>
      </c>
      <c r="J7" s="387"/>
      <c r="K7" s="387"/>
      <c r="L7" s="390"/>
      <c r="M7" s="10"/>
      <c r="N7" s="3"/>
      <c r="O7" s="3"/>
      <c r="P7" s="172" t="s">
        <v>7</v>
      </c>
      <c r="Q7" s="381" t="s">
        <v>304</v>
      </c>
      <c r="R7" s="173" t="s">
        <v>8</v>
      </c>
      <c r="S7" s="704" t="s">
        <v>282</v>
      </c>
      <c r="T7" s="383"/>
      <c r="U7" s="105" t="s">
        <v>130</v>
      </c>
      <c r="V7" s="49"/>
      <c r="W7" s="49"/>
      <c r="X7" s="49"/>
      <c r="Y7" s="49"/>
      <c r="Z7" s="49"/>
      <c r="AA7" s="6" t="s">
        <v>15</v>
      </c>
      <c r="AB7" s="391">
        <v>504202</v>
      </c>
      <c r="AC7" s="392"/>
      <c r="AD7" s="392"/>
      <c r="AE7" s="392"/>
      <c r="AF7" s="393"/>
    </row>
    <row r="8" spans="1:32">
      <c r="A8" s="399" t="s">
        <v>16</v>
      </c>
      <c r="B8" s="399"/>
      <c r="C8" s="399"/>
      <c r="D8" s="399"/>
      <c r="E8" s="399"/>
      <c r="F8" s="399"/>
      <c r="G8" s="400" t="s">
        <v>17</v>
      </c>
      <c r="H8" s="401"/>
      <c r="I8" s="399" t="s">
        <v>18</v>
      </c>
      <c r="J8" s="399"/>
      <c r="K8" s="399"/>
      <c r="L8" s="402"/>
      <c r="M8" s="10"/>
      <c r="N8" s="3"/>
      <c r="O8" s="3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03"/>
      <c r="AC8" s="405"/>
      <c r="AD8" s="405"/>
      <c r="AE8" s="405"/>
      <c r="AF8" s="406"/>
    </row>
    <row r="9" spans="1:32">
      <c r="A9" s="388" t="s">
        <v>19</v>
      </c>
      <c r="B9" s="407"/>
      <c r="C9" s="389"/>
      <c r="D9" s="388" t="s">
        <v>20</v>
      </c>
      <c r="E9" s="407"/>
      <c r="F9" s="407"/>
      <c r="G9" s="400" t="s">
        <v>21</v>
      </c>
      <c r="H9" s="401"/>
      <c r="I9" s="399" t="s">
        <v>22</v>
      </c>
      <c r="J9" s="399"/>
      <c r="K9" s="399"/>
      <c r="L9" s="402"/>
      <c r="M9" s="10"/>
      <c r="N9" s="50"/>
      <c r="O9" s="50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121" t="s">
        <v>23</v>
      </c>
      <c r="AB9" s="408"/>
      <c r="AC9" s="410"/>
      <c r="AD9" s="410"/>
      <c r="AE9" s="410"/>
      <c r="AF9" s="411"/>
    </row>
    <row r="10" spans="1:32" ht="15.75">
      <c r="A10" s="400" t="s">
        <v>24</v>
      </c>
      <c r="B10" s="399"/>
      <c r="C10" s="401"/>
      <c r="D10" s="400" t="s">
        <v>25</v>
      </c>
      <c r="E10" s="399"/>
      <c r="F10" s="399"/>
      <c r="G10" s="400" t="s">
        <v>26</v>
      </c>
      <c r="H10" s="401"/>
      <c r="I10" s="399" t="s">
        <v>25</v>
      </c>
      <c r="J10" s="399"/>
      <c r="K10" s="399"/>
      <c r="L10" s="402"/>
      <c r="M10" s="10"/>
      <c r="N10" s="3"/>
      <c r="O10" s="3"/>
      <c r="P10" s="49"/>
      <c r="Q10" s="49"/>
      <c r="R10" s="53"/>
      <c r="S10" s="53"/>
      <c r="T10" s="53"/>
      <c r="U10" s="304"/>
      <c r="V10" s="412"/>
      <c r="W10" s="412"/>
      <c r="X10" s="412"/>
      <c r="Y10" s="106"/>
      <c r="Z10" s="53"/>
      <c r="AA10" s="49"/>
      <c r="AB10" s="408"/>
      <c r="AC10" s="410"/>
      <c r="AD10" s="410"/>
      <c r="AE10" s="410"/>
      <c r="AF10" s="411"/>
    </row>
    <row r="11" spans="1:32" ht="15.75">
      <c r="A11" s="413"/>
      <c r="B11" s="414"/>
      <c r="C11" s="415"/>
      <c r="D11" s="413" t="s">
        <v>27</v>
      </c>
      <c r="E11" s="414"/>
      <c r="F11" s="414"/>
      <c r="G11" s="413"/>
      <c r="H11" s="415"/>
      <c r="I11" s="416" t="s">
        <v>27</v>
      </c>
      <c r="J11" s="416"/>
      <c r="K11" s="416"/>
      <c r="L11" s="417"/>
      <c r="M11" s="10"/>
      <c r="N11" s="3"/>
      <c r="O11" s="3"/>
      <c r="P11" s="49"/>
      <c r="Q11" s="49"/>
      <c r="R11" s="53"/>
      <c r="S11" s="53"/>
      <c r="T11" s="53"/>
      <c r="U11" s="53"/>
      <c r="V11" s="53"/>
      <c r="W11" s="53"/>
      <c r="X11" s="53"/>
      <c r="Y11" s="53"/>
      <c r="Z11" s="53"/>
      <c r="AA11" s="49"/>
      <c r="AB11" s="408"/>
      <c r="AC11" s="410"/>
      <c r="AD11" s="410"/>
      <c r="AE11" s="410"/>
      <c r="AF11" s="411"/>
    </row>
    <row r="12" spans="1:32" ht="15.75">
      <c r="A12" s="399">
        <v>1</v>
      </c>
      <c r="B12" s="399"/>
      <c r="C12" s="399"/>
      <c r="D12" s="388">
        <v>2</v>
      </c>
      <c r="E12" s="407"/>
      <c r="F12" s="389"/>
      <c r="G12" s="407">
        <v>3</v>
      </c>
      <c r="H12" s="389"/>
      <c r="I12" s="387">
        <v>4</v>
      </c>
      <c r="J12" s="387"/>
      <c r="K12" s="387"/>
      <c r="L12" s="390"/>
      <c r="M12" s="10"/>
      <c r="N12" s="3"/>
      <c r="O12" s="3"/>
      <c r="P12" s="49" t="s">
        <v>28</v>
      </c>
      <c r="Q12" s="49"/>
      <c r="R12" s="412" t="s">
        <v>29</v>
      </c>
      <c r="S12" s="412"/>
      <c r="T12" s="412"/>
      <c r="U12" s="412"/>
      <c r="V12" s="412"/>
      <c r="W12" s="412"/>
      <c r="X12" s="412"/>
      <c r="Y12" s="412"/>
      <c r="Z12" s="412"/>
      <c r="AA12" s="121" t="s">
        <v>30</v>
      </c>
      <c r="AB12" s="408"/>
      <c r="AC12" s="410"/>
      <c r="AD12" s="410"/>
      <c r="AE12" s="410"/>
      <c r="AF12" s="411"/>
    </row>
    <row r="13" spans="1:32" ht="15.75">
      <c r="A13" s="692" t="s">
        <v>31</v>
      </c>
      <c r="B13" s="693"/>
      <c r="C13" s="693"/>
      <c r="D13" s="694"/>
      <c r="E13" s="693"/>
      <c r="F13" s="695"/>
      <c r="G13" s="425"/>
      <c r="H13" s="696"/>
      <c r="I13" s="425">
        <v>17</v>
      </c>
      <c r="J13" s="425"/>
      <c r="K13" s="425"/>
      <c r="L13" s="426"/>
      <c r="M13" s="54"/>
      <c r="N13" s="3"/>
      <c r="O13" s="3"/>
      <c r="P13" s="49"/>
      <c r="Q13" s="49"/>
      <c r="R13" s="53"/>
      <c r="S13" s="53"/>
      <c r="T13" s="53"/>
      <c r="U13" s="53"/>
      <c r="V13" s="53"/>
      <c r="W13" s="53"/>
      <c r="X13" s="53"/>
      <c r="Y13" s="53"/>
      <c r="Z13" s="53"/>
      <c r="AA13" s="49"/>
      <c r="AB13" s="408"/>
      <c r="AC13" s="410"/>
      <c r="AD13" s="410"/>
      <c r="AE13" s="410"/>
      <c r="AF13" s="411"/>
    </row>
    <row r="14" spans="1:32" ht="15.75">
      <c r="A14" s="697" t="s">
        <v>32</v>
      </c>
      <c r="B14" s="698"/>
      <c r="C14" s="698"/>
      <c r="D14" s="699"/>
      <c r="E14" s="698"/>
      <c r="F14" s="700"/>
      <c r="G14" s="701"/>
      <c r="H14" s="702"/>
      <c r="I14" s="701">
        <v>2</v>
      </c>
      <c r="J14" s="701"/>
      <c r="K14" s="701"/>
      <c r="L14" s="703"/>
      <c r="M14" s="54"/>
      <c r="N14" s="3"/>
      <c r="O14" s="3"/>
      <c r="P14" s="49" t="s">
        <v>33</v>
      </c>
      <c r="Q14" s="49"/>
      <c r="R14" s="49"/>
      <c r="S14" s="49"/>
      <c r="T14" s="49"/>
      <c r="U14" s="49"/>
      <c r="V14" s="432"/>
      <c r="W14" s="432"/>
      <c r="X14" s="432"/>
      <c r="Y14" s="432"/>
      <c r="Z14" s="432"/>
      <c r="AA14" s="432"/>
      <c r="AB14" s="408"/>
      <c r="AC14" s="410"/>
      <c r="AD14" s="410"/>
      <c r="AE14" s="410"/>
      <c r="AF14" s="411"/>
    </row>
    <row r="15" spans="1:32">
      <c r="A15" s="449"/>
      <c r="B15" s="428"/>
      <c r="C15" s="428"/>
      <c r="D15" s="427"/>
      <c r="E15" s="428"/>
      <c r="F15" s="429"/>
      <c r="G15" s="430"/>
      <c r="H15" s="431"/>
      <c r="I15" s="430"/>
      <c r="J15" s="430"/>
      <c r="K15" s="430"/>
      <c r="L15" s="450"/>
      <c r="M15" s="11"/>
      <c r="N15" s="3"/>
      <c r="O15" s="3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08"/>
      <c r="AC15" s="410"/>
      <c r="AD15" s="410"/>
      <c r="AE15" s="410"/>
      <c r="AF15" s="411"/>
    </row>
    <row r="16" spans="1:32" ht="15.75">
      <c r="A16" s="455"/>
      <c r="B16" s="456"/>
      <c r="C16" s="456"/>
      <c r="D16" s="457"/>
      <c r="E16" s="456"/>
      <c r="F16" s="458"/>
      <c r="G16" s="459"/>
      <c r="H16" s="460"/>
      <c r="I16" s="459"/>
      <c r="J16" s="459"/>
      <c r="K16" s="459"/>
      <c r="L16" s="461"/>
      <c r="M16" s="11"/>
      <c r="N16" s="3"/>
      <c r="O16" s="3"/>
      <c r="P16" s="49" t="s">
        <v>34</v>
      </c>
      <c r="Q16" s="49"/>
      <c r="R16" s="412" t="s">
        <v>35</v>
      </c>
      <c r="S16" s="412"/>
      <c r="T16" s="412"/>
      <c r="U16" s="412"/>
      <c r="V16" s="412"/>
      <c r="W16" s="412"/>
      <c r="X16" s="412"/>
      <c r="Y16" s="412"/>
      <c r="Z16" s="412"/>
      <c r="AA16" s="412"/>
      <c r="AB16" s="451"/>
      <c r="AC16" s="453"/>
      <c r="AD16" s="453"/>
      <c r="AE16" s="453"/>
      <c r="AF16" s="454"/>
    </row>
    <row r="17" spans="1:32">
      <c r="A17" s="474" t="s">
        <v>36</v>
      </c>
      <c r="B17" s="474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11"/>
      <c r="N17" s="3"/>
      <c r="O17" s="3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3"/>
      <c r="AC17" s="3"/>
      <c r="AD17" s="3"/>
      <c r="AE17" s="3"/>
      <c r="AF17" s="3"/>
    </row>
    <row r="18" spans="1:32">
      <c r="A18" s="441" t="s">
        <v>37</v>
      </c>
      <c r="B18" s="441"/>
      <c r="C18" s="441"/>
      <c r="D18" s="441"/>
      <c r="E18" s="441"/>
      <c r="F18" s="441"/>
      <c r="G18" s="12" t="s">
        <v>38</v>
      </c>
      <c r="H18" s="475" t="s">
        <v>39</v>
      </c>
      <c r="I18" s="475"/>
      <c r="J18" s="475"/>
      <c r="K18" s="475"/>
      <c r="L18" s="475"/>
      <c r="M18" s="475"/>
      <c r="N18" s="475"/>
      <c r="O18" s="13"/>
      <c r="P18" s="476" t="s">
        <v>40</v>
      </c>
      <c r="Q18" s="476"/>
      <c r="R18" s="476"/>
      <c r="S18" s="476"/>
      <c r="T18" s="476"/>
      <c r="U18" s="476"/>
      <c r="V18" s="476"/>
      <c r="W18" s="476"/>
      <c r="X18" s="476"/>
      <c r="Y18" s="476"/>
      <c r="Z18" s="476"/>
      <c r="AA18" s="477"/>
      <c r="AB18" s="531" t="s">
        <v>41</v>
      </c>
      <c r="AC18" s="533"/>
      <c r="AD18" s="533"/>
      <c r="AE18" s="533"/>
      <c r="AF18" s="534"/>
    </row>
    <row r="19" spans="1:32" ht="15.75" customHeight="1">
      <c r="A19" s="441" t="s">
        <v>42</v>
      </c>
      <c r="B19" s="441"/>
      <c r="C19" s="441"/>
      <c r="D19" s="441"/>
      <c r="E19" s="12"/>
      <c r="F19" s="12" t="s">
        <v>43</v>
      </c>
      <c r="G19" s="442" t="s">
        <v>44</v>
      </c>
      <c r="H19" s="443" t="s">
        <v>45</v>
      </c>
      <c r="I19" s="444"/>
      <c r="J19" s="444"/>
      <c r="K19" s="445"/>
      <c r="L19" s="446"/>
      <c r="M19" s="447" t="s">
        <v>46</v>
      </c>
      <c r="N19" s="448"/>
      <c r="O19" s="58"/>
      <c r="P19" s="444" t="s">
        <v>47</v>
      </c>
      <c r="Q19" s="444"/>
      <c r="R19" s="444"/>
      <c r="S19" s="444"/>
      <c r="T19" s="445"/>
      <c r="U19" s="446"/>
      <c r="V19" s="443" t="s">
        <v>48</v>
      </c>
      <c r="W19" s="606"/>
      <c r="X19" s="446"/>
      <c r="Y19" s="688" t="s">
        <v>49</v>
      </c>
      <c r="Z19" s="689"/>
      <c r="AA19" s="690"/>
      <c r="AB19" s="535"/>
      <c r="AC19" s="536"/>
      <c r="AD19" s="536"/>
      <c r="AE19" s="536"/>
      <c r="AF19" s="537"/>
    </row>
    <row r="20" spans="1:32">
      <c r="A20" s="441"/>
      <c r="B20" s="441"/>
      <c r="C20" s="441"/>
      <c r="D20" s="441"/>
      <c r="E20" s="12"/>
      <c r="F20" s="12"/>
      <c r="G20" s="442"/>
      <c r="H20" s="469"/>
      <c r="I20" s="441"/>
      <c r="J20" s="441"/>
      <c r="K20" s="470"/>
      <c r="L20" s="471"/>
      <c r="M20" s="472"/>
      <c r="N20" s="473"/>
      <c r="O20" s="210"/>
      <c r="P20" s="441"/>
      <c r="Q20" s="441"/>
      <c r="R20" s="441"/>
      <c r="S20" s="441"/>
      <c r="T20" s="470"/>
      <c r="U20" s="471"/>
      <c r="V20" s="469"/>
      <c r="W20" s="605"/>
      <c r="X20" s="471"/>
      <c r="Y20" s="506"/>
      <c r="Z20" s="566"/>
      <c r="AA20" s="691"/>
      <c r="AB20" s="478" t="s">
        <v>50</v>
      </c>
      <c r="AC20" s="479"/>
      <c r="AD20" s="479"/>
      <c r="AE20" s="479"/>
      <c r="AF20" s="479"/>
    </row>
    <row r="21" spans="1:32" ht="15.75" customHeight="1">
      <c r="A21" s="441"/>
      <c r="B21" s="441"/>
      <c r="C21" s="441"/>
      <c r="D21" s="441"/>
      <c r="E21" s="12"/>
      <c r="F21" s="12"/>
      <c r="G21" s="95"/>
      <c r="H21" s="489" t="s">
        <v>164</v>
      </c>
      <c r="I21" s="491"/>
      <c r="J21" s="491" t="s">
        <v>165</v>
      </c>
      <c r="K21" s="491" t="s">
        <v>166</v>
      </c>
      <c r="L21" s="685"/>
      <c r="M21" s="687" t="s">
        <v>91</v>
      </c>
      <c r="N21" s="687" t="s">
        <v>220</v>
      </c>
      <c r="O21" s="706" t="s">
        <v>305</v>
      </c>
      <c r="P21" s="491" t="s">
        <v>168</v>
      </c>
      <c r="Q21" s="491" t="s">
        <v>185</v>
      </c>
      <c r="R21" s="491" t="s">
        <v>169</v>
      </c>
      <c r="S21" s="707" t="s">
        <v>269</v>
      </c>
      <c r="T21" s="498" t="s">
        <v>171</v>
      </c>
      <c r="U21" s="498"/>
      <c r="V21" s="489" t="s">
        <v>172</v>
      </c>
      <c r="W21" s="539"/>
      <c r="X21" s="498" t="s">
        <v>53</v>
      </c>
      <c r="Y21" s="491" t="s">
        <v>168</v>
      </c>
      <c r="Z21" s="491" t="str">
        <f>S21</f>
        <v>Компот из кураги</v>
      </c>
      <c r="AA21" s="498" t="s">
        <v>171</v>
      </c>
      <c r="AB21" s="499" t="s">
        <v>63</v>
      </c>
      <c r="AC21" s="499"/>
      <c r="AD21" s="500"/>
      <c r="AE21" s="500"/>
      <c r="AF21" s="501"/>
    </row>
    <row r="22" spans="1:32" ht="32.25" customHeight="1">
      <c r="A22" s="441"/>
      <c r="B22" s="441"/>
      <c r="C22" s="441"/>
      <c r="D22" s="441"/>
      <c r="E22" s="12"/>
      <c r="F22" s="12"/>
      <c r="G22" s="95"/>
      <c r="H22" s="489"/>
      <c r="I22" s="491"/>
      <c r="J22" s="491"/>
      <c r="K22" s="491"/>
      <c r="L22" s="685"/>
      <c r="M22" s="686"/>
      <c r="N22" s="686"/>
      <c r="O22" s="684"/>
      <c r="P22" s="491"/>
      <c r="Q22" s="491"/>
      <c r="R22" s="491"/>
      <c r="S22" s="491"/>
      <c r="T22" s="498"/>
      <c r="U22" s="498"/>
      <c r="V22" s="489"/>
      <c r="W22" s="540"/>
      <c r="X22" s="498"/>
      <c r="Y22" s="491"/>
      <c r="Z22" s="491"/>
      <c r="AA22" s="498"/>
      <c r="AB22" s="505" t="s">
        <v>64</v>
      </c>
      <c r="AC22" s="506"/>
      <c r="AD22" s="507" t="s">
        <v>65</v>
      </c>
      <c r="AE22" s="508"/>
      <c r="AF22" s="509" t="s">
        <v>66</v>
      </c>
    </row>
    <row r="23" spans="1:32" ht="81.75" customHeight="1">
      <c r="A23" s="441"/>
      <c r="B23" s="441"/>
      <c r="C23" s="441"/>
      <c r="D23" s="441"/>
      <c r="E23" s="222" t="s">
        <v>32</v>
      </c>
      <c r="F23" s="222" t="s">
        <v>31</v>
      </c>
      <c r="G23" s="95"/>
      <c r="H23" s="489"/>
      <c r="I23" s="491"/>
      <c r="J23" s="491"/>
      <c r="K23" s="491"/>
      <c r="L23" s="685"/>
      <c r="M23" s="686"/>
      <c r="N23" s="686"/>
      <c r="O23" s="684"/>
      <c r="P23" s="491"/>
      <c r="Q23" s="491"/>
      <c r="R23" s="491"/>
      <c r="S23" s="491"/>
      <c r="T23" s="498"/>
      <c r="U23" s="498"/>
      <c r="V23" s="489"/>
      <c r="W23" s="541"/>
      <c r="X23" s="498"/>
      <c r="Y23" s="491"/>
      <c r="Z23" s="491"/>
      <c r="AA23" s="498"/>
      <c r="AB23" s="124" t="s">
        <v>67</v>
      </c>
      <c r="AC23" s="124" t="s">
        <v>68</v>
      </c>
      <c r="AD23" s="124" t="s">
        <v>69</v>
      </c>
      <c r="AE23" s="124" t="s">
        <v>70</v>
      </c>
      <c r="AF23" s="508"/>
    </row>
    <row r="24" spans="1:32" ht="19.5" customHeight="1">
      <c r="A24" s="683">
        <v>1</v>
      </c>
      <c r="B24" s="683"/>
      <c r="C24" s="683"/>
      <c r="D24" s="683"/>
      <c r="E24" s="21"/>
      <c r="F24" s="22"/>
      <c r="G24" s="23" t="s">
        <v>71</v>
      </c>
      <c r="H24" s="640">
        <v>3</v>
      </c>
      <c r="I24" s="641"/>
      <c r="J24" s="62">
        <v>4</v>
      </c>
      <c r="K24" s="62">
        <v>5</v>
      </c>
      <c r="L24" s="108">
        <v>6</v>
      </c>
      <c r="M24" s="330"/>
      <c r="N24" s="64">
        <v>7</v>
      </c>
      <c r="O24" s="65">
        <v>8</v>
      </c>
      <c r="P24" s="62">
        <v>9</v>
      </c>
      <c r="Q24" s="62">
        <v>10</v>
      </c>
      <c r="R24" s="62"/>
      <c r="S24" s="62">
        <v>12</v>
      </c>
      <c r="T24" s="107">
        <v>13</v>
      </c>
      <c r="U24" s="108">
        <v>14</v>
      </c>
      <c r="V24" s="24">
        <v>15</v>
      </c>
      <c r="W24" s="63"/>
      <c r="X24" s="108">
        <v>16</v>
      </c>
      <c r="Y24" s="65">
        <v>17</v>
      </c>
      <c r="Z24" s="62">
        <v>18</v>
      </c>
      <c r="AA24" s="108">
        <v>19</v>
      </c>
      <c r="AB24" s="65">
        <v>20</v>
      </c>
      <c r="AC24" s="62">
        <v>21</v>
      </c>
      <c r="AD24" s="62">
        <v>22</v>
      </c>
      <c r="AE24" s="62">
        <v>23</v>
      </c>
      <c r="AF24" s="62">
        <v>24</v>
      </c>
    </row>
    <row r="25" spans="1:32" ht="15.75">
      <c r="A25" s="524" t="s">
        <v>72</v>
      </c>
      <c r="B25" s="524"/>
      <c r="C25" s="524"/>
      <c r="D25" s="524"/>
      <c r="E25" s="32">
        <f>I14</f>
        <v>2</v>
      </c>
      <c r="F25" s="25">
        <f>I13</f>
        <v>17</v>
      </c>
      <c r="G25" s="26" t="s">
        <v>126</v>
      </c>
      <c r="H25" s="645"/>
      <c r="I25" s="646"/>
      <c r="J25" s="66"/>
      <c r="K25" s="96"/>
      <c r="L25" s="109"/>
      <c r="M25" s="331"/>
      <c r="N25" s="68"/>
      <c r="O25" s="69"/>
      <c r="P25" s="66"/>
      <c r="Q25" s="66"/>
      <c r="R25" s="66"/>
      <c r="S25" s="66"/>
      <c r="T25" s="96"/>
      <c r="U25" s="109"/>
      <c r="V25" s="27"/>
      <c r="W25" s="67"/>
      <c r="X25" s="109"/>
      <c r="Y25" s="69"/>
      <c r="Z25" s="66"/>
      <c r="AA25" s="109"/>
      <c r="AB25" s="125"/>
      <c r="AC25" s="126"/>
      <c r="AD25" s="127"/>
      <c r="AE25" s="128"/>
      <c r="AF25" s="129"/>
    </row>
    <row r="26" spans="1:32">
      <c r="A26" s="525" t="s">
        <v>74</v>
      </c>
      <c r="B26" s="525"/>
      <c r="C26" s="525"/>
      <c r="D26" s="525"/>
      <c r="E26" s="28"/>
      <c r="F26" s="28"/>
      <c r="G26" s="30" t="s">
        <v>126</v>
      </c>
      <c r="H26" s="650"/>
      <c r="I26" s="651"/>
      <c r="J26" s="70"/>
      <c r="K26" s="110"/>
      <c r="L26" s="111"/>
      <c r="M26" s="97"/>
      <c r="N26" s="72"/>
      <c r="O26" s="73"/>
      <c r="P26" s="70"/>
      <c r="Q26" s="70"/>
      <c r="R26" s="70"/>
      <c r="S26" s="70"/>
      <c r="T26" s="110"/>
      <c r="U26" s="111"/>
      <c r="V26" s="31"/>
      <c r="W26" s="71"/>
      <c r="X26" s="111"/>
      <c r="Y26" s="73"/>
      <c r="Z26" s="70"/>
      <c r="AA26" s="111"/>
      <c r="AB26" s="130"/>
      <c r="AC26" s="131"/>
      <c r="AD26" s="132"/>
      <c r="AE26" s="133"/>
      <c r="AF26" s="134"/>
    </row>
    <row r="27" spans="1:32" ht="24.95" customHeight="1">
      <c r="A27" s="515" t="s">
        <v>75</v>
      </c>
      <c r="B27" s="515"/>
      <c r="C27" s="515"/>
      <c r="D27" s="515"/>
      <c r="E27" s="33">
        <f>E25</f>
        <v>2</v>
      </c>
      <c r="F27" s="25">
        <f>F25</f>
        <v>17</v>
      </c>
      <c r="G27" s="26" t="s">
        <v>126</v>
      </c>
      <c r="H27" s="516"/>
      <c r="I27" s="517"/>
      <c r="J27" s="75"/>
      <c r="K27" s="112"/>
      <c r="L27" s="113"/>
      <c r="M27" s="99"/>
      <c r="N27" s="77"/>
      <c r="O27" s="79"/>
      <c r="P27" s="75">
        <v>2.1999999999999999E-2</v>
      </c>
      <c r="Q27" s="75"/>
      <c r="R27" s="75"/>
      <c r="S27" s="75"/>
      <c r="T27" s="112"/>
      <c r="U27" s="113"/>
      <c r="V27" s="78"/>
      <c r="W27" s="76"/>
      <c r="X27" s="113"/>
      <c r="Y27" s="75">
        <v>2.1999999999999999E-2</v>
      </c>
      <c r="Z27" s="75"/>
      <c r="AA27" s="113"/>
      <c r="AB27" s="79">
        <f>SUM(H27:X27)</f>
        <v>2.1999999999999999E-2</v>
      </c>
      <c r="AC27" s="136">
        <f>AF27-AE27</f>
        <v>0.436</v>
      </c>
      <c r="AD27" s="137">
        <f>SUM(Y27:AA27)</f>
        <v>2.1999999999999999E-2</v>
      </c>
      <c r="AE27" s="138">
        <f>AD27*E27</f>
        <v>4.3999999999999997E-2</v>
      </c>
      <c r="AF27" s="139">
        <v>0.48</v>
      </c>
    </row>
    <row r="28" spans="1:32" ht="24.95" customHeight="1">
      <c r="A28" s="515" t="s">
        <v>186</v>
      </c>
      <c r="B28" s="515"/>
      <c r="C28" s="515"/>
      <c r="D28" s="515"/>
      <c r="E28" s="33">
        <f>E25</f>
        <v>2</v>
      </c>
      <c r="F28" s="25">
        <f>F25</f>
        <v>17</v>
      </c>
      <c r="G28" s="26" t="s">
        <v>126</v>
      </c>
      <c r="H28" s="516"/>
      <c r="I28" s="517"/>
      <c r="J28" s="75"/>
      <c r="K28" s="112"/>
      <c r="L28" s="113"/>
      <c r="M28" s="99"/>
      <c r="N28" s="77"/>
      <c r="O28" s="79"/>
      <c r="P28" s="75"/>
      <c r="Q28" s="75">
        <v>0.09</v>
      </c>
      <c r="R28" s="75"/>
      <c r="S28" s="75"/>
      <c r="T28" s="112"/>
      <c r="U28" s="113"/>
      <c r="V28" s="78"/>
      <c r="W28" s="76"/>
      <c r="X28" s="113"/>
      <c r="Y28" s="75"/>
      <c r="Z28" s="75"/>
      <c r="AA28" s="113"/>
      <c r="AB28" s="79">
        <f t="shared" ref="AB28:AB41" si="0">SUM(H28:X28)</f>
        <v>0.09</v>
      </c>
      <c r="AC28" s="136">
        <f t="shared" ref="AC28:AC42" si="1">AF28-AE28</f>
        <v>1.5</v>
      </c>
      <c r="AD28" s="137">
        <f t="shared" ref="AD28:AD41" si="2">SUM(Y28:AA28)</f>
        <v>0</v>
      </c>
      <c r="AE28" s="138">
        <f t="shared" ref="AE28:AE41" si="3">AD28*E28</f>
        <v>0</v>
      </c>
      <c r="AF28" s="139">
        <v>1.5</v>
      </c>
    </row>
    <row r="29" spans="1:32" ht="24.95" customHeight="1">
      <c r="A29" s="520" t="s">
        <v>77</v>
      </c>
      <c r="B29" s="520"/>
      <c r="C29" s="520"/>
      <c r="D29" s="520"/>
      <c r="E29" s="33">
        <f>E27</f>
        <v>2</v>
      </c>
      <c r="F29" s="25">
        <f>F27</f>
        <v>17</v>
      </c>
      <c r="G29" s="26" t="s">
        <v>126</v>
      </c>
      <c r="H29" s="518">
        <v>1E-3</v>
      </c>
      <c r="I29" s="519"/>
      <c r="J29" s="74"/>
      <c r="K29" s="114"/>
      <c r="L29" s="115"/>
      <c r="M29" s="98"/>
      <c r="N29" s="81"/>
      <c r="O29" s="82"/>
      <c r="P29" s="74">
        <v>1E-3</v>
      </c>
      <c r="Q29" s="74"/>
      <c r="R29" s="74">
        <v>1E-3</v>
      </c>
      <c r="S29" s="74"/>
      <c r="T29" s="114"/>
      <c r="U29" s="115"/>
      <c r="V29" s="34"/>
      <c r="W29" s="80"/>
      <c r="X29" s="115"/>
      <c r="Y29" s="74">
        <v>1E-3</v>
      </c>
      <c r="Z29" s="74"/>
      <c r="AA29" s="115"/>
      <c r="AB29" s="79">
        <f t="shared" si="0"/>
        <v>3.0000000000000001E-3</v>
      </c>
      <c r="AC29" s="136">
        <f t="shared" si="1"/>
        <v>0.14799999999999999</v>
      </c>
      <c r="AD29" s="137">
        <f t="shared" si="2"/>
        <v>1E-3</v>
      </c>
      <c r="AE29" s="138">
        <f t="shared" si="3"/>
        <v>2E-3</v>
      </c>
      <c r="AF29" s="139">
        <v>0.15</v>
      </c>
    </row>
    <row r="30" spans="1:32" ht="24.95" customHeight="1">
      <c r="A30" s="515" t="s">
        <v>78</v>
      </c>
      <c r="B30" s="515"/>
      <c r="C30" s="515"/>
      <c r="D30" s="515"/>
      <c r="E30" s="33">
        <f t="shared" ref="E30:E41" si="4">E29</f>
        <v>2</v>
      </c>
      <c r="F30" s="25">
        <f t="shared" ref="F30:F41" si="5">F29</f>
        <v>17</v>
      </c>
      <c r="G30" s="26" t="s">
        <v>126</v>
      </c>
      <c r="H30" s="518">
        <v>5.0000000000000001E-3</v>
      </c>
      <c r="I30" s="519"/>
      <c r="J30" s="75">
        <v>5.0000000000000001E-3</v>
      </c>
      <c r="K30" s="112"/>
      <c r="L30" s="113"/>
      <c r="M30" s="99"/>
      <c r="N30" s="77"/>
      <c r="O30" s="82"/>
      <c r="P30" s="74"/>
      <c r="Q30" s="74"/>
      <c r="R30" s="74">
        <v>4.0000000000000001E-3</v>
      </c>
      <c r="S30" s="74"/>
      <c r="T30" s="114"/>
      <c r="U30" s="115"/>
      <c r="V30" s="78">
        <v>4.0000000000000001E-3</v>
      </c>
      <c r="W30" s="76"/>
      <c r="X30" s="113"/>
      <c r="Y30" s="74"/>
      <c r="Z30" s="75"/>
      <c r="AA30" s="113"/>
      <c r="AB30" s="79">
        <f t="shared" si="0"/>
        <v>1.8000000000000002E-2</v>
      </c>
      <c r="AC30" s="136">
        <f t="shared" si="1"/>
        <v>0.37</v>
      </c>
      <c r="AD30" s="137">
        <f t="shared" si="2"/>
        <v>0</v>
      </c>
      <c r="AE30" s="138">
        <f t="shared" si="3"/>
        <v>0</v>
      </c>
      <c r="AF30" s="139">
        <v>0.37</v>
      </c>
    </row>
    <row r="31" spans="1:32" ht="24.95" customHeight="1">
      <c r="A31" s="520" t="s">
        <v>79</v>
      </c>
      <c r="B31" s="520"/>
      <c r="C31" s="520"/>
      <c r="D31" s="520"/>
      <c r="E31" s="33">
        <f t="shared" si="4"/>
        <v>2</v>
      </c>
      <c r="F31" s="25">
        <f t="shared" si="5"/>
        <v>17</v>
      </c>
      <c r="G31" s="26" t="s">
        <v>126</v>
      </c>
      <c r="H31" s="518"/>
      <c r="I31" s="519"/>
      <c r="J31" s="74"/>
      <c r="K31" s="114"/>
      <c r="L31" s="115"/>
      <c r="M31" s="98"/>
      <c r="N31" s="81"/>
      <c r="O31" s="82"/>
      <c r="P31" s="74"/>
      <c r="Q31" s="74">
        <v>3.0000000000000001E-3</v>
      </c>
      <c r="R31" s="74"/>
      <c r="S31" s="74"/>
      <c r="T31" s="114"/>
      <c r="U31" s="115"/>
      <c r="V31" s="34"/>
      <c r="W31" s="80"/>
      <c r="X31" s="115"/>
      <c r="Y31" s="74"/>
      <c r="Z31" s="74"/>
      <c r="AA31" s="115"/>
      <c r="AB31" s="79">
        <f t="shared" si="0"/>
        <v>3.0000000000000001E-3</v>
      </c>
      <c r="AC31" s="136">
        <f t="shared" si="1"/>
        <v>0.1</v>
      </c>
      <c r="AD31" s="137">
        <f t="shared" si="2"/>
        <v>0</v>
      </c>
      <c r="AE31" s="138">
        <f t="shared" si="3"/>
        <v>0</v>
      </c>
      <c r="AF31" s="139">
        <v>0.1</v>
      </c>
    </row>
    <row r="32" spans="1:32" ht="24.95" customHeight="1">
      <c r="A32" s="520" t="s">
        <v>80</v>
      </c>
      <c r="B32" s="520"/>
      <c r="C32" s="520"/>
      <c r="D32" s="520"/>
      <c r="E32" s="33">
        <f t="shared" si="4"/>
        <v>2</v>
      </c>
      <c r="F32" s="25">
        <f t="shared" si="5"/>
        <v>17</v>
      </c>
      <c r="G32" s="26" t="s">
        <v>126</v>
      </c>
      <c r="H32" s="518">
        <v>0.115</v>
      </c>
      <c r="I32" s="519"/>
      <c r="J32" s="74"/>
      <c r="K32" s="114">
        <v>0.1</v>
      </c>
      <c r="L32" s="115"/>
      <c r="M32" s="98"/>
      <c r="N32" s="81"/>
      <c r="O32" s="82"/>
      <c r="P32" s="74"/>
      <c r="Q32" s="74"/>
      <c r="R32" s="74"/>
      <c r="S32" s="74"/>
      <c r="T32" s="114"/>
      <c r="U32" s="115"/>
      <c r="V32" s="34"/>
      <c r="W32" s="80"/>
      <c r="X32" s="115"/>
      <c r="Y32" s="74"/>
      <c r="Z32" s="74"/>
      <c r="AA32" s="115"/>
      <c r="AB32" s="79">
        <f t="shared" si="0"/>
        <v>0.21500000000000002</v>
      </c>
      <c r="AC32" s="136">
        <f t="shared" si="1"/>
        <v>4</v>
      </c>
      <c r="AD32" s="137">
        <f t="shared" si="2"/>
        <v>0</v>
      </c>
      <c r="AE32" s="138">
        <f t="shared" si="3"/>
        <v>0</v>
      </c>
      <c r="AF32" s="139">
        <v>4</v>
      </c>
    </row>
    <row r="33" spans="1:32" ht="24.95" customHeight="1">
      <c r="A33" s="520" t="s">
        <v>174</v>
      </c>
      <c r="B33" s="520"/>
      <c r="C33" s="520"/>
      <c r="D33" s="520"/>
      <c r="E33" s="33">
        <f t="shared" si="4"/>
        <v>2</v>
      </c>
      <c r="F33" s="25">
        <f t="shared" si="5"/>
        <v>17</v>
      </c>
      <c r="G33" s="26" t="s">
        <v>126</v>
      </c>
      <c r="H33" s="518"/>
      <c r="I33" s="519"/>
      <c r="J33" s="74"/>
      <c r="K33" s="114"/>
      <c r="L33" s="115"/>
      <c r="M33" s="98"/>
      <c r="N33" s="81"/>
      <c r="O33" s="82"/>
      <c r="P33" s="74"/>
      <c r="Q33" s="74"/>
      <c r="R33" s="74"/>
      <c r="S33" s="74"/>
      <c r="T33" s="114"/>
      <c r="U33" s="115"/>
      <c r="V33" s="34">
        <v>0.03</v>
      </c>
      <c r="W33" s="80"/>
      <c r="X33" s="115"/>
      <c r="Y33" s="74"/>
      <c r="Z33" s="74"/>
      <c r="AA33" s="115"/>
      <c r="AB33" s="79">
        <f t="shared" si="0"/>
        <v>0.03</v>
      </c>
      <c r="AC33" s="136">
        <f t="shared" si="1"/>
        <v>0.38</v>
      </c>
      <c r="AD33" s="137">
        <f t="shared" si="2"/>
        <v>0</v>
      </c>
      <c r="AE33" s="138">
        <f t="shared" si="3"/>
        <v>0</v>
      </c>
      <c r="AF33" s="139">
        <v>0.38</v>
      </c>
    </row>
    <row r="34" spans="1:32" ht="24.95" customHeight="1">
      <c r="A34" s="520" t="s">
        <v>81</v>
      </c>
      <c r="B34" s="520"/>
      <c r="C34" s="520"/>
      <c r="D34" s="520"/>
      <c r="E34" s="33">
        <f t="shared" si="4"/>
        <v>2</v>
      </c>
      <c r="F34" s="25">
        <f t="shared" si="5"/>
        <v>17</v>
      </c>
      <c r="G34" s="26" t="s">
        <v>126</v>
      </c>
      <c r="H34" s="518"/>
      <c r="I34" s="519"/>
      <c r="J34" s="74"/>
      <c r="K34" s="114"/>
      <c r="L34" s="115"/>
      <c r="M34" s="98"/>
      <c r="N34" s="81"/>
      <c r="O34" s="82"/>
      <c r="P34" s="74">
        <v>1.4999999999999999E-2</v>
      </c>
      <c r="Q34" s="74">
        <v>0.01</v>
      </c>
      <c r="R34" s="74"/>
      <c r="S34" s="74"/>
      <c r="T34" s="114"/>
      <c r="U34" s="115"/>
      <c r="V34" s="34">
        <v>5.0000000000000001E-3</v>
      </c>
      <c r="W34" s="80"/>
      <c r="X34" s="115"/>
      <c r="Y34" s="74">
        <v>1.4999999999999999E-2</v>
      </c>
      <c r="Z34" s="74"/>
      <c r="AA34" s="115"/>
      <c r="AB34" s="79">
        <f t="shared" si="0"/>
        <v>3.0000000000000002E-2</v>
      </c>
      <c r="AC34" s="136">
        <f t="shared" si="1"/>
        <v>0.22</v>
      </c>
      <c r="AD34" s="137">
        <f t="shared" si="2"/>
        <v>1.4999999999999999E-2</v>
      </c>
      <c r="AE34" s="138">
        <f t="shared" si="3"/>
        <v>0.03</v>
      </c>
      <c r="AF34" s="139">
        <v>0.25</v>
      </c>
    </row>
    <row r="35" spans="1:32" ht="24.95" hidden="1" customHeight="1">
      <c r="A35" s="520" t="s">
        <v>62</v>
      </c>
      <c r="B35" s="520"/>
      <c r="C35" s="520"/>
      <c r="D35" s="520"/>
      <c r="E35" s="33">
        <f t="shared" si="4"/>
        <v>2</v>
      </c>
      <c r="F35" s="25">
        <f t="shared" si="5"/>
        <v>17</v>
      </c>
      <c r="G35" s="26" t="s">
        <v>126</v>
      </c>
      <c r="H35" s="518"/>
      <c r="I35" s="519"/>
      <c r="J35" s="74"/>
      <c r="K35" s="114"/>
      <c r="L35" s="115"/>
      <c r="M35" s="98">
        <v>0.18</v>
      </c>
      <c r="N35" s="81"/>
      <c r="O35" s="82"/>
      <c r="P35" s="74"/>
      <c r="Q35" s="74"/>
      <c r="R35" s="74"/>
      <c r="S35" s="74"/>
      <c r="T35" s="114"/>
      <c r="U35" s="115"/>
      <c r="V35" s="34"/>
      <c r="W35" s="80"/>
      <c r="X35" s="115"/>
      <c r="Y35" s="74"/>
      <c r="Z35" s="74"/>
      <c r="AA35" s="115"/>
      <c r="AB35" s="79">
        <f t="shared" si="0"/>
        <v>0.18</v>
      </c>
      <c r="AC35" s="136">
        <f t="shared" ca="1" si="1"/>
        <v>0.41399999999999998</v>
      </c>
      <c r="AD35" s="137">
        <f t="shared" si="2"/>
        <v>0</v>
      </c>
      <c r="AE35" s="138">
        <f t="shared" si="3"/>
        <v>0</v>
      </c>
      <c r="AF35" s="139">
        <f t="shared" ref="AF35" ca="1" si="6">AE35+AC35</f>
        <v>3.06</v>
      </c>
    </row>
    <row r="36" spans="1:32" ht="24.95" customHeight="1">
      <c r="A36" s="520" t="s">
        <v>142</v>
      </c>
      <c r="B36" s="520"/>
      <c r="C36" s="520"/>
      <c r="D36" s="520"/>
      <c r="E36" s="33">
        <f>E34</f>
        <v>2</v>
      </c>
      <c r="F36" s="25">
        <f>F34</f>
        <v>17</v>
      </c>
      <c r="G36" s="26" t="s">
        <v>126</v>
      </c>
      <c r="H36" s="518"/>
      <c r="I36" s="519"/>
      <c r="J36" s="74">
        <v>1.4999999999999999E-2</v>
      </c>
      <c r="K36" s="114"/>
      <c r="L36" s="115"/>
      <c r="M36" s="98"/>
      <c r="N36" s="81"/>
      <c r="O36" s="82"/>
      <c r="P36" s="74"/>
      <c r="Q36" s="74"/>
      <c r="R36" s="74"/>
      <c r="S36" s="74"/>
      <c r="T36" s="114"/>
      <c r="U36" s="115"/>
      <c r="V36" s="34"/>
      <c r="W36" s="80"/>
      <c r="X36" s="115"/>
      <c r="Y36" s="74"/>
      <c r="Z36" s="74"/>
      <c r="AA36" s="115"/>
      <c r="AB36" s="79">
        <f t="shared" si="0"/>
        <v>1.4999999999999999E-2</v>
      </c>
      <c r="AC36" s="136">
        <f t="shared" si="1"/>
        <v>0.3</v>
      </c>
      <c r="AD36" s="137">
        <f t="shared" si="2"/>
        <v>0</v>
      </c>
      <c r="AE36" s="138">
        <f t="shared" si="3"/>
        <v>0</v>
      </c>
      <c r="AF36" s="139">
        <v>0.3</v>
      </c>
    </row>
    <row r="37" spans="1:32" ht="24.95" customHeight="1">
      <c r="A37" s="520" t="s">
        <v>175</v>
      </c>
      <c r="B37" s="520"/>
      <c r="C37" s="520"/>
      <c r="D37" s="520"/>
      <c r="E37" s="33">
        <f>E34</f>
        <v>2</v>
      </c>
      <c r="F37" s="25">
        <f>F34</f>
        <v>17</v>
      </c>
      <c r="G37" s="26" t="s">
        <v>126</v>
      </c>
      <c r="H37" s="518"/>
      <c r="I37" s="519"/>
      <c r="J37" s="74"/>
      <c r="K37" s="114"/>
      <c r="L37" s="115"/>
      <c r="M37" s="98"/>
      <c r="N37" s="81"/>
      <c r="O37" s="82"/>
      <c r="P37" s="74"/>
      <c r="Q37" s="74"/>
      <c r="R37" s="74"/>
      <c r="S37" s="74"/>
      <c r="T37" s="114"/>
      <c r="U37" s="115"/>
      <c r="V37" s="34">
        <v>0.125</v>
      </c>
      <c r="W37" s="80"/>
      <c r="X37" s="115"/>
      <c r="Y37" s="74"/>
      <c r="Z37" s="74"/>
      <c r="AA37" s="115"/>
      <c r="AB37" s="79">
        <f t="shared" si="0"/>
        <v>0.125</v>
      </c>
      <c r="AC37" s="136">
        <f t="shared" si="1"/>
        <v>2</v>
      </c>
      <c r="AD37" s="137">
        <f t="shared" si="2"/>
        <v>0</v>
      </c>
      <c r="AE37" s="138">
        <f t="shared" si="3"/>
        <v>0</v>
      </c>
      <c r="AF37" s="139">
        <v>2</v>
      </c>
    </row>
    <row r="38" spans="1:32" ht="23.25" customHeight="1">
      <c r="A38" s="520" t="s">
        <v>82</v>
      </c>
      <c r="B38" s="520"/>
      <c r="C38" s="520"/>
      <c r="D38" s="520"/>
      <c r="E38" s="33">
        <f t="shared" si="4"/>
        <v>2</v>
      </c>
      <c r="F38" s="25">
        <f t="shared" si="5"/>
        <v>17</v>
      </c>
      <c r="G38" s="26" t="s">
        <v>126</v>
      </c>
      <c r="H38" s="518"/>
      <c r="I38" s="519"/>
      <c r="J38" s="74"/>
      <c r="K38" s="114"/>
      <c r="L38" s="115"/>
      <c r="M38" s="98"/>
      <c r="N38" s="81"/>
      <c r="O38" s="82"/>
      <c r="P38" s="74"/>
      <c r="Q38" s="74"/>
      <c r="R38" s="74"/>
      <c r="S38" s="74"/>
      <c r="T38" s="114"/>
      <c r="U38" s="115"/>
      <c r="V38" s="34">
        <v>1.2E-2</v>
      </c>
      <c r="W38" s="80"/>
      <c r="X38" s="115"/>
      <c r="Y38" s="74"/>
      <c r="Z38" s="74"/>
      <c r="AA38" s="115"/>
      <c r="AB38" s="79">
        <f t="shared" si="0"/>
        <v>1.2E-2</v>
      </c>
      <c r="AC38" s="136">
        <f t="shared" si="1"/>
        <v>3</v>
      </c>
      <c r="AD38" s="137">
        <f t="shared" si="2"/>
        <v>0</v>
      </c>
      <c r="AE38" s="138">
        <f t="shared" si="3"/>
        <v>0</v>
      </c>
      <c r="AF38" s="139">
        <v>3</v>
      </c>
    </row>
    <row r="39" spans="1:32" ht="24.95" customHeight="1">
      <c r="A39" s="520" t="s">
        <v>84</v>
      </c>
      <c r="B39" s="520"/>
      <c r="C39" s="520"/>
      <c r="D39" s="520"/>
      <c r="E39" s="33">
        <f t="shared" si="4"/>
        <v>2</v>
      </c>
      <c r="F39" s="25">
        <f t="shared" si="5"/>
        <v>17</v>
      </c>
      <c r="G39" s="26" t="s">
        <v>126</v>
      </c>
      <c r="H39" s="518"/>
      <c r="I39" s="519"/>
      <c r="J39" s="74"/>
      <c r="K39" s="114"/>
      <c r="L39" s="115"/>
      <c r="M39" s="98"/>
      <c r="N39" s="81"/>
      <c r="O39" s="82"/>
      <c r="P39" s="74"/>
      <c r="Q39" s="74">
        <v>2E-3</v>
      </c>
      <c r="R39" s="74"/>
      <c r="S39" s="74"/>
      <c r="T39" s="114"/>
      <c r="U39" s="115"/>
      <c r="V39" s="34"/>
      <c r="W39" s="80"/>
      <c r="X39" s="115"/>
      <c r="Y39" s="74"/>
      <c r="Z39" s="74"/>
      <c r="AA39" s="115"/>
      <c r="AB39" s="79">
        <f t="shared" si="0"/>
        <v>2E-3</v>
      </c>
      <c r="AC39" s="136">
        <f t="shared" si="1"/>
        <v>0.03</v>
      </c>
      <c r="AD39" s="137">
        <f t="shared" si="2"/>
        <v>0</v>
      </c>
      <c r="AE39" s="138">
        <f t="shared" si="3"/>
        <v>0</v>
      </c>
      <c r="AF39" s="139">
        <v>0.03</v>
      </c>
    </row>
    <row r="40" spans="1:32" ht="24.95" customHeight="1">
      <c r="A40" s="520" t="s">
        <v>176</v>
      </c>
      <c r="B40" s="520"/>
      <c r="C40" s="520"/>
      <c r="D40" s="520"/>
      <c r="E40" s="33">
        <f t="shared" si="4"/>
        <v>2</v>
      </c>
      <c r="F40" s="25">
        <f t="shared" si="5"/>
        <v>17</v>
      </c>
      <c r="G40" s="26" t="s">
        <v>126</v>
      </c>
      <c r="H40" s="518"/>
      <c r="I40" s="519"/>
      <c r="J40" s="74"/>
      <c r="K40" s="114"/>
      <c r="L40" s="115"/>
      <c r="M40" s="98"/>
      <c r="N40" s="81"/>
      <c r="O40" s="82"/>
      <c r="P40" s="74"/>
      <c r="Q40" s="74"/>
      <c r="R40" s="74"/>
      <c r="S40" s="74"/>
      <c r="T40" s="114"/>
      <c r="U40" s="115"/>
      <c r="V40" s="34">
        <v>8.9999999999999993E-3</v>
      </c>
      <c r="W40" s="80"/>
      <c r="X40" s="115"/>
      <c r="Y40" s="74"/>
      <c r="Z40" s="74"/>
      <c r="AA40" s="115"/>
      <c r="AB40" s="79">
        <f t="shared" si="0"/>
        <v>8.9999999999999993E-3</v>
      </c>
      <c r="AC40" s="136">
        <f t="shared" si="1"/>
        <v>0.15</v>
      </c>
      <c r="AD40" s="137">
        <f t="shared" si="2"/>
        <v>0</v>
      </c>
      <c r="AE40" s="138">
        <f t="shared" si="3"/>
        <v>0</v>
      </c>
      <c r="AF40" s="139">
        <v>0.15</v>
      </c>
    </row>
    <row r="41" spans="1:32" ht="24.95" customHeight="1">
      <c r="A41" s="520" t="s">
        <v>177</v>
      </c>
      <c r="B41" s="520"/>
      <c r="C41" s="520"/>
      <c r="D41" s="520"/>
      <c r="E41" s="33">
        <f t="shared" si="4"/>
        <v>2</v>
      </c>
      <c r="F41" s="25">
        <f t="shared" si="5"/>
        <v>17</v>
      </c>
      <c r="G41" s="26" t="s">
        <v>126</v>
      </c>
      <c r="H41" s="518"/>
      <c r="I41" s="519"/>
      <c r="J41" s="74"/>
      <c r="K41" s="114"/>
      <c r="L41" s="115"/>
      <c r="M41" s="98"/>
      <c r="N41" s="81"/>
      <c r="O41" s="82"/>
      <c r="P41" s="74"/>
      <c r="Q41" s="74"/>
      <c r="R41" s="74">
        <v>5.2999999999999999E-2</v>
      </c>
      <c r="S41" s="74"/>
      <c r="T41" s="114"/>
      <c r="U41" s="115"/>
      <c r="V41" s="34"/>
      <c r="W41" s="80"/>
      <c r="X41" s="115"/>
      <c r="Y41" s="74"/>
      <c r="Z41" s="74"/>
      <c r="AA41" s="115"/>
      <c r="AB41" s="79">
        <f t="shared" si="0"/>
        <v>5.2999999999999999E-2</v>
      </c>
      <c r="AC41" s="136">
        <f t="shared" si="1"/>
        <v>0.9</v>
      </c>
      <c r="AD41" s="137">
        <f t="shared" si="2"/>
        <v>0</v>
      </c>
      <c r="AE41" s="138">
        <f t="shared" si="3"/>
        <v>0</v>
      </c>
      <c r="AF41" s="139">
        <v>0.9</v>
      </c>
    </row>
    <row r="42" spans="1:32" ht="24.95" customHeight="1">
      <c r="A42" s="520" t="s">
        <v>178</v>
      </c>
      <c r="B42" s="520"/>
      <c r="C42" s="520"/>
      <c r="D42" s="520"/>
      <c r="E42" s="33">
        <f>E40</f>
        <v>2</v>
      </c>
      <c r="F42" s="25">
        <f>F40</f>
        <v>17</v>
      </c>
      <c r="G42" s="26" t="s">
        <v>126</v>
      </c>
      <c r="H42" s="518">
        <v>0.03</v>
      </c>
      <c r="I42" s="519"/>
      <c r="J42" s="74"/>
      <c r="K42" s="114"/>
      <c r="L42" s="115"/>
      <c r="M42" s="98"/>
      <c r="N42" s="81"/>
      <c r="O42" s="82"/>
      <c r="P42" s="74"/>
      <c r="Q42" s="74"/>
      <c r="R42" s="74"/>
      <c r="S42" s="74"/>
      <c r="T42" s="114"/>
      <c r="U42" s="115"/>
      <c r="V42" s="34"/>
      <c r="W42" s="80"/>
      <c r="X42" s="115"/>
      <c r="Y42" s="74"/>
      <c r="Z42" s="74"/>
      <c r="AA42" s="115"/>
      <c r="AB42" s="79">
        <f>SUM(H42:X42)</f>
        <v>0.03</v>
      </c>
      <c r="AC42" s="136">
        <f t="shared" si="1"/>
        <v>0.51</v>
      </c>
      <c r="AD42" s="137">
        <f>SUM(Y42:AA42)</f>
        <v>0</v>
      </c>
      <c r="AE42" s="138">
        <f>AD42*E42</f>
        <v>0</v>
      </c>
      <c r="AF42" s="139">
        <v>0.51</v>
      </c>
    </row>
    <row r="43" spans="1:32" ht="27.75" customHeight="1">
      <c r="A43" s="39"/>
      <c r="B43" s="39"/>
      <c r="C43" s="39"/>
      <c r="D43" s="39"/>
      <c r="E43" s="39"/>
      <c r="F43" s="40"/>
      <c r="G43" s="40"/>
      <c r="H43" s="41"/>
      <c r="I43" s="41"/>
      <c r="J43" s="41" t="s">
        <v>179</v>
      </c>
      <c r="K43" s="41"/>
      <c r="L43" s="93"/>
      <c r="M43" s="93"/>
      <c r="N43" s="93"/>
      <c r="O43" s="93"/>
      <c r="P43" s="94"/>
      <c r="Q43" s="93"/>
      <c r="R43" s="41"/>
      <c r="S43" s="41"/>
      <c r="T43" s="41"/>
      <c r="U43" s="93"/>
      <c r="V43" s="93"/>
      <c r="W43" s="93"/>
      <c r="X43" s="41"/>
      <c r="Y43" s="93"/>
      <c r="Z43" s="94"/>
      <c r="AA43" s="93"/>
      <c r="AB43" s="93"/>
      <c r="AC43" s="144"/>
      <c r="AD43" s="144"/>
      <c r="AE43" s="145"/>
      <c r="AF43" s="144"/>
    </row>
    <row r="44" spans="1:32">
      <c r="A44" s="441" t="s">
        <v>37</v>
      </c>
      <c r="B44" s="441"/>
      <c r="C44" s="441"/>
      <c r="D44" s="441"/>
      <c r="E44" s="441"/>
      <c r="F44" s="441"/>
      <c r="G44" s="12" t="s">
        <v>38</v>
      </c>
      <c r="H44" s="475" t="s">
        <v>39</v>
      </c>
      <c r="I44" s="475"/>
      <c r="J44" s="475"/>
      <c r="K44" s="475"/>
      <c r="L44" s="475"/>
      <c r="M44" s="475"/>
      <c r="N44" s="475"/>
      <c r="O44" s="13"/>
      <c r="P44" s="476" t="s">
        <v>40</v>
      </c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7"/>
      <c r="AB44" s="531" t="s">
        <v>41</v>
      </c>
      <c r="AC44" s="533"/>
      <c r="AD44" s="533"/>
      <c r="AE44" s="533"/>
      <c r="AF44" s="534"/>
    </row>
    <row r="45" spans="1:32" ht="15.75" customHeight="1">
      <c r="A45" s="441" t="s">
        <v>42</v>
      </c>
      <c r="B45" s="441"/>
      <c r="C45" s="441"/>
      <c r="D45" s="441"/>
      <c r="E45" s="12"/>
      <c r="F45" s="12" t="s">
        <v>43</v>
      </c>
      <c r="G45" s="442" t="s">
        <v>44</v>
      </c>
      <c r="H45" s="443" t="s">
        <v>45</v>
      </c>
      <c r="I45" s="444"/>
      <c r="J45" s="444"/>
      <c r="K45" s="445"/>
      <c r="L45" s="446"/>
      <c r="M45" s="447" t="s">
        <v>46</v>
      </c>
      <c r="N45" s="448"/>
      <c r="O45" s="14"/>
      <c r="P45" s="444" t="s">
        <v>47</v>
      </c>
      <c r="Q45" s="444"/>
      <c r="R45" s="444"/>
      <c r="S45" s="444"/>
      <c r="T45" s="445"/>
      <c r="U45" s="446"/>
      <c r="V45" s="538" t="s">
        <v>48</v>
      </c>
      <c r="W45" s="538"/>
      <c r="X45" s="444"/>
      <c r="Y45" s="433" t="str">
        <f>Y19</f>
        <v>Сотрудники</v>
      </c>
      <c r="Z45" s="435"/>
      <c r="AA45" s="436"/>
      <c r="AB45" s="568"/>
      <c r="AC45" s="536"/>
      <c r="AD45" s="536"/>
      <c r="AE45" s="536"/>
      <c r="AF45" s="537"/>
    </row>
    <row r="46" spans="1:32">
      <c r="A46" s="441"/>
      <c r="B46" s="441"/>
      <c r="C46" s="441"/>
      <c r="D46" s="441"/>
      <c r="E46" s="12"/>
      <c r="F46" s="12"/>
      <c r="G46" s="442"/>
      <c r="H46" s="469"/>
      <c r="I46" s="441"/>
      <c r="J46" s="441"/>
      <c r="K46" s="470"/>
      <c r="L46" s="471"/>
      <c r="M46" s="472"/>
      <c r="N46" s="473"/>
      <c r="O46" s="298"/>
      <c r="P46" s="441"/>
      <c r="Q46" s="441"/>
      <c r="R46" s="441"/>
      <c r="S46" s="441"/>
      <c r="T46" s="470"/>
      <c r="U46" s="471"/>
      <c r="V46" s="543"/>
      <c r="W46" s="543"/>
      <c r="X46" s="441"/>
      <c r="Y46" s="602"/>
      <c r="Z46" s="603"/>
      <c r="AA46" s="604"/>
      <c r="AB46" s="478" t="s">
        <v>50</v>
      </c>
      <c r="AC46" s="479"/>
      <c r="AD46" s="479"/>
      <c r="AE46" s="479"/>
      <c r="AF46" s="479"/>
    </row>
    <row r="47" spans="1:32" ht="15.75" customHeight="1">
      <c r="A47" s="441"/>
      <c r="B47" s="441"/>
      <c r="C47" s="441"/>
      <c r="D47" s="441"/>
      <c r="E47" s="12"/>
      <c r="F47" s="12"/>
      <c r="G47" s="95"/>
      <c r="H47" s="489" t="s">
        <v>164</v>
      </c>
      <c r="I47" s="491"/>
      <c r="J47" s="491" t="str">
        <f t="shared" ref="J47:L47" si="7">J21</f>
        <v>Бутерброд с маслом и сыром</v>
      </c>
      <c r="K47" s="491" t="str">
        <f t="shared" si="7"/>
        <v>Чай с молоком</v>
      </c>
      <c r="L47" s="685">
        <f t="shared" si="7"/>
        <v>0</v>
      </c>
      <c r="M47" s="708" t="str">
        <f>M21</f>
        <v>Сок</v>
      </c>
      <c r="N47" s="495" t="str">
        <f>N21</f>
        <v>Пряник</v>
      </c>
      <c r="O47" s="684" t="str">
        <f>O21</f>
        <v>Огурец свежий в нарезке</v>
      </c>
      <c r="P47" s="491" t="s">
        <v>168</v>
      </c>
      <c r="Q47" s="491" t="str">
        <f t="shared" ref="Q47:AA47" si="8">Q21</f>
        <v>Печень говяжья по-строгановски</v>
      </c>
      <c r="R47" s="491" t="str">
        <f t="shared" si="8"/>
        <v>Макаронные изделия отварные</v>
      </c>
      <c r="S47" s="491" t="str">
        <f t="shared" si="8"/>
        <v>Компот из кураги</v>
      </c>
      <c r="T47" s="491" t="str">
        <f t="shared" si="8"/>
        <v>Хлеб ржаной</v>
      </c>
      <c r="U47" s="498">
        <f t="shared" si="8"/>
        <v>0</v>
      </c>
      <c r="V47" s="489" t="str">
        <f t="shared" si="8"/>
        <v>Запеканка из творога с молоком сгущенным</v>
      </c>
      <c r="W47" s="539">
        <f t="shared" si="8"/>
        <v>0</v>
      </c>
      <c r="X47" s="498" t="str">
        <f t="shared" si="8"/>
        <v>Чай с сахаром</v>
      </c>
      <c r="Y47" s="684" t="str">
        <f t="shared" si="8"/>
        <v>Щи из свежей капусты с картофелем с мясом со сметаной</v>
      </c>
      <c r="Z47" s="684" t="str">
        <f t="shared" si="8"/>
        <v>Компот из кураги</v>
      </c>
      <c r="AA47" s="684" t="str">
        <f t="shared" si="8"/>
        <v>Хлеб ржаной</v>
      </c>
      <c r="AB47" s="499" t="s">
        <v>63</v>
      </c>
      <c r="AC47" s="499"/>
      <c r="AD47" s="500"/>
      <c r="AE47" s="500"/>
      <c r="AF47" s="501"/>
    </row>
    <row r="48" spans="1:32" ht="33.75" customHeight="1">
      <c r="A48" s="441"/>
      <c r="B48" s="441"/>
      <c r="C48" s="441"/>
      <c r="D48" s="441"/>
      <c r="E48" s="12"/>
      <c r="F48" s="12"/>
      <c r="G48" s="95"/>
      <c r="H48" s="489"/>
      <c r="I48" s="491"/>
      <c r="J48" s="491"/>
      <c r="K48" s="491"/>
      <c r="L48" s="685"/>
      <c r="M48" s="496"/>
      <c r="N48" s="496"/>
      <c r="O48" s="684"/>
      <c r="P48" s="491"/>
      <c r="Q48" s="491"/>
      <c r="R48" s="491"/>
      <c r="S48" s="491"/>
      <c r="T48" s="491"/>
      <c r="U48" s="498"/>
      <c r="V48" s="489"/>
      <c r="W48" s="540"/>
      <c r="X48" s="498"/>
      <c r="Y48" s="684"/>
      <c r="Z48" s="684"/>
      <c r="AA48" s="684"/>
      <c r="AB48" s="505" t="s">
        <v>64</v>
      </c>
      <c r="AC48" s="506"/>
      <c r="AD48" s="507" t="s">
        <v>65</v>
      </c>
      <c r="AE48" s="508"/>
      <c r="AF48" s="509" t="s">
        <v>66</v>
      </c>
    </row>
    <row r="49" spans="1:32" ht="70.5" customHeight="1">
      <c r="A49" s="441"/>
      <c r="B49" s="441"/>
      <c r="C49" s="441"/>
      <c r="D49" s="441"/>
      <c r="E49" s="222" t="s">
        <v>32</v>
      </c>
      <c r="F49" s="222" t="s">
        <v>31</v>
      </c>
      <c r="G49" s="95"/>
      <c r="H49" s="489"/>
      <c r="I49" s="491"/>
      <c r="J49" s="491"/>
      <c r="K49" s="491"/>
      <c r="L49" s="685"/>
      <c r="M49" s="497"/>
      <c r="N49" s="497"/>
      <c r="O49" s="684"/>
      <c r="P49" s="491"/>
      <c r="Q49" s="491"/>
      <c r="R49" s="491"/>
      <c r="S49" s="491"/>
      <c r="T49" s="491"/>
      <c r="U49" s="498"/>
      <c r="V49" s="489"/>
      <c r="W49" s="541"/>
      <c r="X49" s="498"/>
      <c r="Y49" s="684"/>
      <c r="Z49" s="684"/>
      <c r="AA49" s="684"/>
      <c r="AB49" s="124" t="s">
        <v>67</v>
      </c>
      <c r="AC49" s="124" t="s">
        <v>68</v>
      </c>
      <c r="AD49" s="124" t="s">
        <v>69</v>
      </c>
      <c r="AE49" s="124" t="s">
        <v>70</v>
      </c>
      <c r="AF49" s="508"/>
    </row>
    <row r="50" spans="1:32">
      <c r="A50" s="683">
        <v>1</v>
      </c>
      <c r="B50" s="683"/>
      <c r="C50" s="683"/>
      <c r="D50" s="683"/>
      <c r="E50" s="21"/>
      <c r="F50" s="22"/>
      <c r="G50" s="23" t="s">
        <v>71</v>
      </c>
      <c r="H50" s="640">
        <v>3</v>
      </c>
      <c r="I50" s="641"/>
      <c r="J50" s="62">
        <v>4</v>
      </c>
      <c r="K50" s="62">
        <v>5</v>
      </c>
      <c r="L50" s="108">
        <v>6</v>
      </c>
      <c r="M50" s="330"/>
      <c r="N50" s="64">
        <v>7</v>
      </c>
      <c r="O50" s="65">
        <v>8</v>
      </c>
      <c r="P50" s="62">
        <v>9</v>
      </c>
      <c r="Q50" s="62">
        <v>10</v>
      </c>
      <c r="R50" s="62">
        <v>11</v>
      </c>
      <c r="S50" s="62">
        <v>12</v>
      </c>
      <c r="T50" s="107">
        <v>13</v>
      </c>
      <c r="U50" s="108">
        <v>14</v>
      </c>
      <c r="V50" s="24">
        <v>15</v>
      </c>
      <c r="W50" s="63"/>
      <c r="X50" s="108">
        <v>16</v>
      </c>
      <c r="Y50" s="65">
        <v>17</v>
      </c>
      <c r="Z50" s="62">
        <v>18</v>
      </c>
      <c r="AA50" s="108">
        <v>19</v>
      </c>
      <c r="AB50" s="65">
        <v>20</v>
      </c>
      <c r="AC50" s="62">
        <v>21</v>
      </c>
      <c r="AD50" s="62">
        <v>22</v>
      </c>
      <c r="AE50" s="62">
        <v>23</v>
      </c>
      <c r="AF50" s="62">
        <v>24</v>
      </c>
    </row>
    <row r="51" spans="1:32" ht="15.75">
      <c r="A51" s="524" t="s">
        <v>72</v>
      </c>
      <c r="B51" s="524"/>
      <c r="C51" s="524"/>
      <c r="D51" s="524"/>
      <c r="E51" s="32">
        <f>I14</f>
        <v>2</v>
      </c>
      <c r="F51" s="25">
        <f>I13</f>
        <v>17</v>
      </c>
      <c r="G51" s="26" t="s">
        <v>126</v>
      </c>
      <c r="H51" s="645"/>
      <c r="I51" s="646"/>
      <c r="J51" s="66"/>
      <c r="K51" s="96"/>
      <c r="L51" s="109"/>
      <c r="M51" s="67"/>
      <c r="N51" s="27"/>
      <c r="O51" s="27"/>
      <c r="P51" s="66"/>
      <c r="Q51" s="66"/>
      <c r="R51" s="66"/>
      <c r="S51" s="66"/>
      <c r="T51" s="96"/>
      <c r="U51" s="109"/>
      <c r="V51" s="69"/>
      <c r="W51" s="69"/>
      <c r="X51" s="66"/>
      <c r="Y51" s="27"/>
      <c r="Z51" s="66"/>
      <c r="AA51" s="109"/>
      <c r="AB51" s="125"/>
      <c r="AC51" s="126"/>
      <c r="AD51" s="127"/>
      <c r="AE51" s="128"/>
      <c r="AF51" s="129"/>
    </row>
    <row r="52" spans="1:32">
      <c r="A52" s="525" t="s">
        <v>74</v>
      </c>
      <c r="B52" s="525"/>
      <c r="C52" s="525"/>
      <c r="D52" s="525"/>
      <c r="E52" s="28"/>
      <c r="F52" s="28"/>
      <c r="G52" s="30" t="s">
        <v>126</v>
      </c>
      <c r="H52" s="650"/>
      <c r="I52" s="651"/>
      <c r="J52" s="70"/>
      <c r="K52" s="110"/>
      <c r="L52" s="111"/>
      <c r="M52" s="71"/>
      <c r="N52" s="31"/>
      <c r="O52" s="31"/>
      <c r="P52" s="70"/>
      <c r="Q52" s="70"/>
      <c r="R52" s="70"/>
      <c r="S52" s="70"/>
      <c r="T52" s="110"/>
      <c r="U52" s="111"/>
      <c r="V52" s="73"/>
      <c r="W52" s="73"/>
      <c r="X52" s="70"/>
      <c r="Y52" s="31"/>
      <c r="Z52" s="70"/>
      <c r="AA52" s="70"/>
      <c r="AB52" s="73"/>
      <c r="AC52" s="131"/>
      <c r="AD52" s="132"/>
      <c r="AE52" s="133"/>
      <c r="AF52" s="147"/>
    </row>
    <row r="53" spans="1:32" ht="24.95" customHeight="1">
      <c r="A53" s="520" t="s">
        <v>89</v>
      </c>
      <c r="B53" s="520"/>
      <c r="C53" s="520"/>
      <c r="D53" s="520"/>
      <c r="E53" s="32">
        <f>E51</f>
        <v>2</v>
      </c>
      <c r="F53" s="25">
        <f>F51</f>
        <v>17</v>
      </c>
      <c r="G53" s="289" t="s">
        <v>126</v>
      </c>
      <c r="H53" s="680">
        <v>3.0000000000000001E-3</v>
      </c>
      <c r="I53" s="681"/>
      <c r="J53" s="74"/>
      <c r="K53" s="114">
        <v>8.0000000000000002E-3</v>
      </c>
      <c r="L53" s="115"/>
      <c r="M53" s="80"/>
      <c r="N53" s="34"/>
      <c r="O53" s="78"/>
      <c r="P53" s="75"/>
      <c r="Q53" s="75"/>
      <c r="R53" s="75"/>
      <c r="S53" s="75">
        <v>5.0000000000000001E-3</v>
      </c>
      <c r="T53" s="112"/>
      <c r="U53" s="113"/>
      <c r="V53" s="82">
        <v>5.0000000000000001E-3</v>
      </c>
      <c r="W53" s="82"/>
      <c r="X53" s="74">
        <v>0.01</v>
      </c>
      <c r="Y53" s="75"/>
      <c r="Z53" s="75">
        <v>5.0000000000000001E-3</v>
      </c>
      <c r="AA53" s="74"/>
      <c r="AB53" s="82">
        <f>SUM(H53:X53)</f>
        <v>3.1E-2</v>
      </c>
      <c r="AC53" s="148">
        <f>AF53-AE53</f>
        <v>0.53</v>
      </c>
      <c r="AD53" s="137">
        <f>SUM(Y53:AA53)</f>
        <v>5.0000000000000001E-3</v>
      </c>
      <c r="AE53" s="138">
        <f>AD53*E53</f>
        <v>0.01</v>
      </c>
      <c r="AF53" s="139">
        <v>0.54</v>
      </c>
    </row>
    <row r="54" spans="1:32" ht="24.95" hidden="1" customHeight="1">
      <c r="A54" s="520" t="s">
        <v>90</v>
      </c>
      <c r="B54" s="520"/>
      <c r="C54" s="520"/>
      <c r="D54" s="520"/>
      <c r="E54" s="32">
        <f>E51:F51</f>
        <v>2</v>
      </c>
      <c r="F54" s="25">
        <f>F51</f>
        <v>17</v>
      </c>
      <c r="G54" s="289" t="s">
        <v>126</v>
      </c>
      <c r="H54" s="680"/>
      <c r="I54" s="681"/>
      <c r="J54" s="75"/>
      <c r="K54" s="112"/>
      <c r="L54" s="113"/>
      <c r="M54" s="76"/>
      <c r="N54" s="78"/>
      <c r="O54" s="78"/>
      <c r="P54" s="75"/>
      <c r="Q54" s="75"/>
      <c r="R54" s="75"/>
      <c r="S54" s="75"/>
      <c r="T54" s="112"/>
      <c r="U54" s="113"/>
      <c r="V54" s="79">
        <v>3.0000000000000001E-3</v>
      </c>
      <c r="W54" s="79"/>
      <c r="X54" s="75"/>
      <c r="Y54" s="75"/>
      <c r="Z54" s="75"/>
      <c r="AA54" s="74"/>
      <c r="AB54" s="82">
        <f t="shared" ref="AB54:AB69" si="9">SUM(H54:X54)</f>
        <v>3.0000000000000001E-3</v>
      </c>
      <c r="AC54" s="148">
        <f t="shared" ref="AC54:AC69" ca="1" si="10">AF54-AE54</f>
        <v>0.52500000000000002</v>
      </c>
      <c r="AD54" s="137">
        <f t="shared" ref="AD54:AD69" si="11">SUM(Y54:AA54)</f>
        <v>0</v>
      </c>
      <c r="AE54" s="138">
        <f t="shared" ref="AE54:AE69" si="12">AD54*E54</f>
        <v>0</v>
      </c>
      <c r="AF54" s="139">
        <f t="shared" ref="AF54:AF65" ca="1" si="13">AE54+AC54</f>
        <v>5.1000000000000004E-2</v>
      </c>
    </row>
    <row r="55" spans="1:32" ht="24.95" customHeight="1">
      <c r="A55" s="515" t="s">
        <v>91</v>
      </c>
      <c r="B55" s="515"/>
      <c r="C55" s="515"/>
      <c r="D55" s="515"/>
      <c r="E55" s="32">
        <f>E51</f>
        <v>2</v>
      </c>
      <c r="F55" s="25">
        <f>F53</f>
        <v>17</v>
      </c>
      <c r="G55" s="26" t="s">
        <v>126</v>
      </c>
      <c r="H55" s="518"/>
      <c r="I55" s="519"/>
      <c r="J55" s="75"/>
      <c r="K55" s="112"/>
      <c r="L55" s="113"/>
      <c r="M55" s="76">
        <v>0.18</v>
      </c>
      <c r="N55" s="78"/>
      <c r="O55" s="78"/>
      <c r="P55" s="75"/>
      <c r="Q55" s="75"/>
      <c r="R55" s="75"/>
      <c r="S55" s="75"/>
      <c r="T55" s="112"/>
      <c r="U55" s="113"/>
      <c r="V55" s="79"/>
      <c r="W55" s="79"/>
      <c r="X55" s="75"/>
      <c r="Y55" s="75"/>
      <c r="Z55" s="75"/>
      <c r="AA55" s="74"/>
      <c r="AB55" s="82">
        <f t="shared" si="9"/>
        <v>0.18</v>
      </c>
      <c r="AC55" s="148">
        <f t="shared" si="10"/>
        <v>3</v>
      </c>
      <c r="AD55" s="137">
        <f t="shared" si="11"/>
        <v>0</v>
      </c>
      <c r="AE55" s="138">
        <f t="shared" si="12"/>
        <v>0</v>
      </c>
      <c r="AF55" s="139">
        <v>3</v>
      </c>
    </row>
    <row r="56" spans="1:32" ht="24.95" customHeight="1">
      <c r="A56" s="682" t="s">
        <v>220</v>
      </c>
      <c r="B56" s="515"/>
      <c r="C56" s="515"/>
      <c r="D56" s="515"/>
      <c r="E56" s="32">
        <f>E51</f>
        <v>2</v>
      </c>
      <c r="F56" s="25">
        <f>F55</f>
        <v>17</v>
      </c>
      <c r="G56" s="26" t="s">
        <v>126</v>
      </c>
      <c r="H56" s="518"/>
      <c r="I56" s="519"/>
      <c r="J56" s="75"/>
      <c r="K56" s="112"/>
      <c r="L56" s="113"/>
      <c r="M56" s="76"/>
      <c r="N56" s="78">
        <v>0.03</v>
      </c>
      <c r="O56" s="78"/>
      <c r="P56" s="75"/>
      <c r="Q56" s="75"/>
      <c r="R56" s="75"/>
      <c r="S56" s="75"/>
      <c r="T56" s="112"/>
      <c r="U56" s="113"/>
      <c r="V56" s="79"/>
      <c r="W56" s="79"/>
      <c r="X56" s="75"/>
      <c r="Y56" s="75"/>
      <c r="Z56" s="75"/>
      <c r="AA56" s="74"/>
      <c r="AB56" s="82">
        <f t="shared" si="9"/>
        <v>0.03</v>
      </c>
      <c r="AC56" s="148">
        <f t="shared" si="10"/>
        <v>0.23</v>
      </c>
      <c r="AD56" s="137">
        <f t="shared" si="11"/>
        <v>0</v>
      </c>
      <c r="AE56" s="138">
        <f t="shared" si="12"/>
        <v>0</v>
      </c>
      <c r="AF56" s="139">
        <v>0.23</v>
      </c>
    </row>
    <row r="57" spans="1:32" ht="24.95" customHeight="1">
      <c r="A57" s="520" t="s">
        <v>93</v>
      </c>
      <c r="B57" s="520"/>
      <c r="C57" s="520"/>
      <c r="D57" s="520"/>
      <c r="E57" s="32">
        <f>E53</f>
        <v>2</v>
      </c>
      <c r="F57" s="25">
        <f>F53</f>
        <v>17</v>
      </c>
      <c r="G57" s="26" t="s">
        <v>126</v>
      </c>
      <c r="H57" s="518"/>
      <c r="I57" s="519"/>
      <c r="J57" s="74"/>
      <c r="K57" s="114"/>
      <c r="L57" s="115"/>
      <c r="M57" s="80"/>
      <c r="N57" s="34"/>
      <c r="O57" s="34"/>
      <c r="P57" s="74"/>
      <c r="Q57" s="74"/>
      <c r="R57" s="74"/>
      <c r="S57" s="74">
        <v>1.4999999999999999E-2</v>
      </c>
      <c r="T57" s="114"/>
      <c r="U57" s="115"/>
      <c r="V57" s="82"/>
      <c r="W57" s="82"/>
      <c r="X57" s="74"/>
      <c r="Y57" s="74"/>
      <c r="Z57" s="74">
        <v>8.0000000000000002E-3</v>
      </c>
      <c r="AA57" s="74"/>
      <c r="AB57" s="82">
        <f t="shared" si="9"/>
        <v>1.4999999999999999E-2</v>
      </c>
      <c r="AC57" s="148">
        <f t="shared" si="10"/>
        <v>0.30399999999999999</v>
      </c>
      <c r="AD57" s="137">
        <f t="shared" si="11"/>
        <v>8.0000000000000002E-3</v>
      </c>
      <c r="AE57" s="138">
        <f t="shared" si="12"/>
        <v>1.6E-2</v>
      </c>
      <c r="AF57" s="139">
        <v>0.32</v>
      </c>
    </row>
    <row r="58" spans="1:32" ht="24.95" hidden="1" customHeight="1">
      <c r="A58" s="520" t="s">
        <v>92</v>
      </c>
      <c r="B58" s="520"/>
      <c r="C58" s="520"/>
      <c r="D58" s="520"/>
      <c r="E58" s="32">
        <f>E55</f>
        <v>2</v>
      </c>
      <c r="F58" s="25">
        <f>F55</f>
        <v>17</v>
      </c>
      <c r="G58" s="26" t="s">
        <v>126</v>
      </c>
      <c r="H58" s="518"/>
      <c r="I58" s="519"/>
      <c r="J58" s="74"/>
      <c r="K58" s="114"/>
      <c r="L58" s="115"/>
      <c r="M58" s="80"/>
      <c r="N58" s="34"/>
      <c r="O58" s="34"/>
      <c r="P58" s="74"/>
      <c r="Q58" s="74"/>
      <c r="R58" s="74"/>
      <c r="S58" s="74">
        <v>8.0000000000000002E-3</v>
      </c>
      <c r="T58" s="114"/>
      <c r="U58" s="115"/>
      <c r="V58" s="82"/>
      <c r="W58" s="82"/>
      <c r="X58" s="74"/>
      <c r="Y58" s="74"/>
      <c r="Z58" s="74">
        <v>8.0000000000000002E-3</v>
      </c>
      <c r="AA58" s="74"/>
      <c r="AB58" s="82">
        <f t="shared" si="9"/>
        <v>8.0000000000000002E-3</v>
      </c>
      <c r="AC58" s="148">
        <f t="shared" ca="1" si="10"/>
        <v>0.52500000000000002</v>
      </c>
      <c r="AD58" s="137">
        <f t="shared" si="11"/>
        <v>8.0000000000000002E-3</v>
      </c>
      <c r="AE58" s="138">
        <f t="shared" si="12"/>
        <v>1.6E-2</v>
      </c>
      <c r="AF58" s="139">
        <f t="shared" ca="1" si="13"/>
        <v>0.16</v>
      </c>
    </row>
    <row r="59" spans="1:32" ht="24.95" customHeight="1">
      <c r="A59" s="520" t="s">
        <v>94</v>
      </c>
      <c r="B59" s="520"/>
      <c r="C59" s="520"/>
      <c r="D59" s="520"/>
      <c r="E59" s="32">
        <f>E55</f>
        <v>2</v>
      </c>
      <c r="F59" s="25">
        <f>F55</f>
        <v>17</v>
      </c>
      <c r="G59" s="26" t="s">
        <v>126</v>
      </c>
      <c r="H59" s="518"/>
      <c r="I59" s="519"/>
      <c r="J59" s="74"/>
      <c r="K59" s="114"/>
      <c r="L59" s="115"/>
      <c r="M59" s="80"/>
      <c r="N59" s="34"/>
      <c r="O59" s="34"/>
      <c r="P59" s="74">
        <v>3.6999999999999998E-2</v>
      </c>
      <c r="Q59" s="74"/>
      <c r="R59" s="74"/>
      <c r="S59" s="74"/>
      <c r="T59" s="114"/>
      <c r="U59" s="115"/>
      <c r="V59" s="82"/>
      <c r="W59" s="82"/>
      <c r="X59" s="74"/>
      <c r="Y59" s="74">
        <v>3.6999999999999998E-2</v>
      </c>
      <c r="Z59" s="74"/>
      <c r="AA59" s="74"/>
      <c r="AB59" s="82">
        <f t="shared" si="9"/>
        <v>3.6999999999999998E-2</v>
      </c>
      <c r="AC59" s="148">
        <f t="shared" si="10"/>
        <v>0.72600000000000009</v>
      </c>
      <c r="AD59" s="137">
        <f t="shared" si="11"/>
        <v>3.6999999999999998E-2</v>
      </c>
      <c r="AE59" s="138">
        <f t="shared" si="12"/>
        <v>7.3999999999999996E-2</v>
      </c>
      <c r="AF59" s="139">
        <v>0.8</v>
      </c>
    </row>
    <row r="60" spans="1:32" ht="24.95" customHeight="1">
      <c r="A60" s="679" t="s">
        <v>180</v>
      </c>
      <c r="B60" s="679"/>
      <c r="C60" s="679"/>
      <c r="D60" s="679"/>
      <c r="E60" s="32">
        <f>E57</f>
        <v>2</v>
      </c>
      <c r="F60" s="25">
        <f>F57</f>
        <v>17</v>
      </c>
      <c r="G60" s="26" t="s">
        <v>126</v>
      </c>
      <c r="H60" s="518"/>
      <c r="I60" s="519"/>
      <c r="J60" s="74"/>
      <c r="K60" s="114"/>
      <c r="L60" s="115"/>
      <c r="M60" s="80"/>
      <c r="N60" s="34"/>
      <c r="O60" s="34"/>
      <c r="P60" s="74">
        <v>4.4999999999999998E-2</v>
      </c>
      <c r="Q60" s="74"/>
      <c r="R60" s="74"/>
      <c r="S60" s="74"/>
      <c r="T60" s="114"/>
      <c r="U60" s="115"/>
      <c r="V60" s="82"/>
      <c r="W60" s="82"/>
      <c r="X60" s="74"/>
      <c r="Y60" s="74">
        <v>4.4999999999999998E-2</v>
      </c>
      <c r="Z60" s="74"/>
      <c r="AA60" s="74"/>
      <c r="AB60" s="82">
        <f t="shared" si="9"/>
        <v>4.4999999999999998E-2</v>
      </c>
      <c r="AC60" s="148">
        <f t="shared" si="10"/>
        <v>0.71000000000000008</v>
      </c>
      <c r="AD60" s="137">
        <f t="shared" si="11"/>
        <v>4.4999999999999998E-2</v>
      </c>
      <c r="AE60" s="138">
        <f t="shared" si="12"/>
        <v>0.09</v>
      </c>
      <c r="AF60" s="139">
        <v>0.8</v>
      </c>
    </row>
    <row r="61" spans="1:32" ht="24.95" customHeight="1">
      <c r="A61" s="679" t="s">
        <v>96</v>
      </c>
      <c r="B61" s="679"/>
      <c r="C61" s="679"/>
      <c r="D61" s="679"/>
      <c r="E61" s="32">
        <f t="shared" ref="E61:E69" si="14">E59</f>
        <v>2</v>
      </c>
      <c r="F61" s="25">
        <f t="shared" ref="F61:F65" si="15">F59</f>
        <v>17</v>
      </c>
      <c r="G61" s="26" t="s">
        <v>126</v>
      </c>
      <c r="H61" s="518"/>
      <c r="I61" s="519"/>
      <c r="J61" s="74"/>
      <c r="K61" s="114"/>
      <c r="L61" s="115"/>
      <c r="M61" s="86"/>
      <c r="N61" s="46"/>
      <c r="O61" s="46"/>
      <c r="P61" s="85">
        <v>8.0000000000000002E-3</v>
      </c>
      <c r="Q61" s="85"/>
      <c r="R61" s="85"/>
      <c r="S61" s="85"/>
      <c r="T61" s="116"/>
      <c r="U61" s="117"/>
      <c r="V61" s="88"/>
      <c r="W61" s="88"/>
      <c r="X61" s="85"/>
      <c r="Y61" s="85">
        <v>8.0000000000000002E-3</v>
      </c>
      <c r="Z61" s="85"/>
      <c r="AA61" s="74"/>
      <c r="AB61" s="82">
        <f t="shared" si="9"/>
        <v>8.0000000000000002E-3</v>
      </c>
      <c r="AC61" s="148">
        <f t="shared" si="10"/>
        <v>0.14400000000000002</v>
      </c>
      <c r="AD61" s="137">
        <f t="shared" si="11"/>
        <v>8.0000000000000002E-3</v>
      </c>
      <c r="AE61" s="138">
        <f t="shared" si="12"/>
        <v>1.6E-2</v>
      </c>
      <c r="AF61" s="139">
        <v>0.16</v>
      </c>
    </row>
    <row r="62" spans="1:32" ht="24.95" customHeight="1">
      <c r="A62" s="679" t="s">
        <v>97</v>
      </c>
      <c r="B62" s="679"/>
      <c r="C62" s="679"/>
      <c r="D62" s="679"/>
      <c r="E62" s="32">
        <f t="shared" si="14"/>
        <v>2</v>
      </c>
      <c r="F62" s="25">
        <f t="shared" si="15"/>
        <v>17</v>
      </c>
      <c r="G62" s="26" t="s">
        <v>126</v>
      </c>
      <c r="H62" s="518"/>
      <c r="I62" s="519"/>
      <c r="J62" s="74"/>
      <c r="K62" s="114"/>
      <c r="L62" s="115"/>
      <c r="M62" s="80"/>
      <c r="N62" s="34"/>
      <c r="O62" s="46"/>
      <c r="P62" s="85">
        <v>1.2999999999999999E-2</v>
      </c>
      <c r="Q62" s="85"/>
      <c r="R62" s="85"/>
      <c r="S62" s="85"/>
      <c r="T62" s="116"/>
      <c r="U62" s="117"/>
      <c r="V62" s="88"/>
      <c r="W62" s="88"/>
      <c r="X62" s="85"/>
      <c r="Y62" s="85">
        <v>1.2999999999999999E-2</v>
      </c>
      <c r="Z62" s="85"/>
      <c r="AA62" s="74"/>
      <c r="AB62" s="82">
        <f t="shared" si="9"/>
        <v>1.2999999999999999E-2</v>
      </c>
      <c r="AC62" s="148">
        <f t="shared" si="10"/>
        <v>0.27399999999999997</v>
      </c>
      <c r="AD62" s="137">
        <f t="shared" si="11"/>
        <v>1.2999999999999999E-2</v>
      </c>
      <c r="AE62" s="138">
        <f t="shared" si="12"/>
        <v>2.5999999999999999E-2</v>
      </c>
      <c r="AF62" s="139">
        <v>0.3</v>
      </c>
    </row>
    <row r="63" spans="1:32" ht="24.95" hidden="1" customHeight="1">
      <c r="A63" s="679" t="s">
        <v>99</v>
      </c>
      <c r="B63" s="679"/>
      <c r="C63" s="679"/>
      <c r="D63" s="679"/>
      <c r="E63" s="32">
        <f t="shared" si="14"/>
        <v>2</v>
      </c>
      <c r="F63" s="25">
        <f t="shared" si="15"/>
        <v>17</v>
      </c>
      <c r="G63" s="26" t="s">
        <v>126</v>
      </c>
      <c r="H63" s="518"/>
      <c r="I63" s="519"/>
      <c r="J63" s="74"/>
      <c r="K63" s="114"/>
      <c r="L63" s="115"/>
      <c r="M63" s="80"/>
      <c r="N63" s="34"/>
      <c r="O63" s="46"/>
      <c r="P63" s="85"/>
      <c r="Q63" s="85"/>
      <c r="R63" s="85"/>
      <c r="S63" s="85"/>
      <c r="T63" s="116"/>
      <c r="U63" s="117"/>
      <c r="V63" s="88"/>
      <c r="W63" s="88"/>
      <c r="X63" s="85"/>
      <c r="Y63" s="85"/>
      <c r="Z63" s="85"/>
      <c r="AA63" s="74"/>
      <c r="AB63" s="82">
        <f t="shared" si="9"/>
        <v>0</v>
      </c>
      <c r="AC63" s="148">
        <f t="shared" ca="1" si="10"/>
        <v>0.52500000000000002</v>
      </c>
      <c r="AD63" s="137">
        <f t="shared" si="11"/>
        <v>0</v>
      </c>
      <c r="AE63" s="138">
        <f t="shared" si="12"/>
        <v>0</v>
      </c>
      <c r="AF63" s="139">
        <f t="shared" ca="1" si="13"/>
        <v>0</v>
      </c>
    </row>
    <row r="64" spans="1:32" ht="24.95" customHeight="1">
      <c r="A64" s="709" t="s">
        <v>306</v>
      </c>
      <c r="B64" s="679"/>
      <c r="C64" s="679"/>
      <c r="D64" s="679"/>
      <c r="E64" s="32">
        <f t="shared" si="14"/>
        <v>2</v>
      </c>
      <c r="F64" s="25">
        <f t="shared" si="15"/>
        <v>17</v>
      </c>
      <c r="G64" s="26" t="s">
        <v>126</v>
      </c>
      <c r="H64" s="518"/>
      <c r="I64" s="519"/>
      <c r="J64" s="74"/>
      <c r="K64" s="114"/>
      <c r="L64" s="115"/>
      <c r="M64" s="80"/>
      <c r="N64" s="34"/>
      <c r="O64" s="46">
        <v>0.03</v>
      </c>
      <c r="P64" s="85"/>
      <c r="Q64" s="85"/>
      <c r="R64" s="85"/>
      <c r="S64" s="85"/>
      <c r="T64" s="116"/>
      <c r="U64" s="117"/>
      <c r="V64" s="88"/>
      <c r="W64" s="88"/>
      <c r="X64" s="85"/>
      <c r="Y64" s="85"/>
      <c r="Z64" s="85"/>
      <c r="AA64" s="74"/>
      <c r="AB64" s="82">
        <f t="shared" si="9"/>
        <v>0.03</v>
      </c>
      <c r="AC64" s="148">
        <f t="shared" si="10"/>
        <v>0.51</v>
      </c>
      <c r="AD64" s="137">
        <f t="shared" si="11"/>
        <v>0</v>
      </c>
      <c r="AE64" s="138">
        <f t="shared" si="12"/>
        <v>0</v>
      </c>
      <c r="AF64" s="139">
        <v>0.51</v>
      </c>
    </row>
    <row r="65" spans="1:32" ht="24.95" hidden="1" customHeight="1">
      <c r="A65" s="679" t="s">
        <v>181</v>
      </c>
      <c r="B65" s="679"/>
      <c r="C65" s="679"/>
      <c r="D65" s="679"/>
      <c r="E65" s="32">
        <f t="shared" si="14"/>
        <v>2</v>
      </c>
      <c r="F65" s="25">
        <f t="shared" si="15"/>
        <v>17</v>
      </c>
      <c r="G65" s="26" t="s">
        <v>126</v>
      </c>
      <c r="H65" s="518"/>
      <c r="I65" s="519"/>
      <c r="J65" s="74"/>
      <c r="K65" s="114"/>
      <c r="L65" s="115"/>
      <c r="M65" s="80"/>
      <c r="N65" s="34"/>
      <c r="O65" s="46"/>
      <c r="P65" s="85"/>
      <c r="Q65" s="85"/>
      <c r="R65" s="85"/>
      <c r="S65" s="85"/>
      <c r="T65" s="116"/>
      <c r="U65" s="117"/>
      <c r="V65" s="88"/>
      <c r="W65" s="88"/>
      <c r="X65" s="85"/>
      <c r="Y65" s="85"/>
      <c r="Z65" s="85"/>
      <c r="AA65" s="74"/>
      <c r="AB65" s="82">
        <f t="shared" si="9"/>
        <v>0</v>
      </c>
      <c r="AC65" s="148">
        <f t="shared" ca="1" si="10"/>
        <v>0.52500000000000002</v>
      </c>
      <c r="AD65" s="137">
        <f t="shared" si="11"/>
        <v>0</v>
      </c>
      <c r="AE65" s="138">
        <f t="shared" si="12"/>
        <v>0</v>
      </c>
      <c r="AF65" s="139">
        <f t="shared" ca="1" si="13"/>
        <v>0</v>
      </c>
    </row>
    <row r="66" spans="1:32" ht="24.95" customHeight="1">
      <c r="A66" s="679" t="s">
        <v>182</v>
      </c>
      <c r="B66" s="679"/>
      <c r="C66" s="679"/>
      <c r="D66" s="679"/>
      <c r="E66" s="32">
        <f>E63</f>
        <v>2</v>
      </c>
      <c r="F66" s="25">
        <f>F63</f>
        <v>17</v>
      </c>
      <c r="G66" s="26" t="s">
        <v>126</v>
      </c>
      <c r="H66" s="518"/>
      <c r="I66" s="519"/>
      <c r="J66" s="74"/>
      <c r="K66" s="114"/>
      <c r="L66" s="115"/>
      <c r="M66" s="80"/>
      <c r="N66" s="34"/>
      <c r="O66" s="34"/>
      <c r="P66" s="74">
        <v>2E-3</v>
      </c>
      <c r="Q66" s="74"/>
      <c r="R66" s="74"/>
      <c r="S66" s="74"/>
      <c r="T66" s="114"/>
      <c r="U66" s="115"/>
      <c r="V66" s="82"/>
      <c r="W66" s="82"/>
      <c r="X66" s="74"/>
      <c r="Y66" s="74">
        <v>2E-3</v>
      </c>
      <c r="Z66" s="74"/>
      <c r="AA66" s="74"/>
      <c r="AB66" s="82">
        <f t="shared" si="9"/>
        <v>2E-3</v>
      </c>
      <c r="AC66" s="148">
        <f t="shared" si="10"/>
        <v>3.6000000000000004E-2</v>
      </c>
      <c r="AD66" s="137">
        <f t="shared" si="11"/>
        <v>2E-3</v>
      </c>
      <c r="AE66" s="138">
        <f t="shared" si="12"/>
        <v>4.0000000000000001E-3</v>
      </c>
      <c r="AF66" s="139">
        <v>0.04</v>
      </c>
    </row>
    <row r="67" spans="1:32" ht="24.95" customHeight="1">
      <c r="A67" s="554" t="s">
        <v>183</v>
      </c>
      <c r="B67" s="555"/>
      <c r="C67" s="555"/>
      <c r="D67" s="555"/>
      <c r="E67" s="163">
        <f>E66</f>
        <v>2</v>
      </c>
      <c r="F67" s="314">
        <f>F66</f>
        <v>17</v>
      </c>
      <c r="G67" s="149" t="s">
        <v>126</v>
      </c>
      <c r="H67" s="556"/>
      <c r="I67" s="557"/>
      <c r="J67" s="154">
        <v>0.04</v>
      </c>
      <c r="K67" s="170"/>
      <c r="L67" s="171"/>
      <c r="M67" s="204"/>
      <c r="N67" s="150"/>
      <c r="O67" s="150"/>
      <c r="P67" s="154"/>
      <c r="Q67" s="154"/>
      <c r="R67" s="154"/>
      <c r="S67" s="154"/>
      <c r="T67" s="170"/>
      <c r="U67" s="171"/>
      <c r="V67" s="202"/>
      <c r="W67" s="202"/>
      <c r="X67" s="154"/>
      <c r="Y67" s="150"/>
      <c r="Z67" s="154"/>
      <c r="AA67" s="74"/>
      <c r="AB67" s="82">
        <f t="shared" si="9"/>
        <v>0.04</v>
      </c>
      <c r="AC67" s="148">
        <f t="shared" si="10"/>
        <v>0.6</v>
      </c>
      <c r="AD67" s="137">
        <f t="shared" si="11"/>
        <v>0</v>
      </c>
      <c r="AE67" s="138">
        <f t="shared" si="12"/>
        <v>0</v>
      </c>
      <c r="AF67" s="139">
        <v>0.6</v>
      </c>
    </row>
    <row r="68" spans="1:32" ht="24.95" customHeight="1">
      <c r="A68" s="558" t="s">
        <v>60</v>
      </c>
      <c r="B68" s="520"/>
      <c r="C68" s="520"/>
      <c r="D68" s="520"/>
      <c r="E68" s="163">
        <f>E67</f>
        <v>2</v>
      </c>
      <c r="F68" s="25">
        <f>F67</f>
        <v>17</v>
      </c>
      <c r="G68" s="37" t="s">
        <v>126</v>
      </c>
      <c r="H68" s="518"/>
      <c r="I68" s="519"/>
      <c r="J68" s="74"/>
      <c r="K68" s="114"/>
      <c r="L68" s="115"/>
      <c r="M68" s="80"/>
      <c r="N68" s="34"/>
      <c r="O68" s="34"/>
      <c r="P68" s="74"/>
      <c r="Q68" s="74"/>
      <c r="R68" s="74"/>
      <c r="S68" s="74"/>
      <c r="T68" s="114">
        <v>0.04</v>
      </c>
      <c r="U68" s="115"/>
      <c r="V68" s="82"/>
      <c r="W68" s="82"/>
      <c r="X68" s="74"/>
      <c r="Y68" s="34"/>
      <c r="Z68" s="74"/>
      <c r="AA68" s="74">
        <v>0.05</v>
      </c>
      <c r="AB68" s="82">
        <f t="shared" si="9"/>
        <v>0.04</v>
      </c>
      <c r="AC68" s="148">
        <f t="shared" si="10"/>
        <v>0.70000000000000007</v>
      </c>
      <c r="AD68" s="137">
        <f t="shared" si="11"/>
        <v>0.05</v>
      </c>
      <c r="AE68" s="138">
        <f t="shared" si="12"/>
        <v>0.1</v>
      </c>
      <c r="AF68" s="139">
        <v>0.8</v>
      </c>
    </row>
    <row r="69" spans="1:32" ht="24.95" customHeight="1">
      <c r="A69" s="553" t="s">
        <v>184</v>
      </c>
      <c r="B69" s="528"/>
      <c r="C69" s="528"/>
      <c r="D69" s="528"/>
      <c r="E69" s="32">
        <f t="shared" si="14"/>
        <v>2</v>
      </c>
      <c r="F69" s="25">
        <f>F68</f>
        <v>17</v>
      </c>
      <c r="G69" s="151" t="s">
        <v>126</v>
      </c>
      <c r="H69" s="529"/>
      <c r="I69" s="530"/>
      <c r="J69" s="89"/>
      <c r="K69" s="118"/>
      <c r="L69" s="119"/>
      <c r="M69" s="90"/>
      <c r="N69" s="38"/>
      <c r="O69" s="38"/>
      <c r="P69" s="142"/>
      <c r="Q69" s="89"/>
      <c r="R69" s="89"/>
      <c r="S69" s="89"/>
      <c r="T69" s="118"/>
      <c r="U69" s="119"/>
      <c r="V69" s="120"/>
      <c r="W69" s="120"/>
      <c r="X69" s="89">
        <v>6.0000000000000001E-3</v>
      </c>
      <c r="Y69" s="38"/>
      <c r="Z69" s="89"/>
      <c r="AA69" s="74"/>
      <c r="AB69" s="82">
        <f t="shared" si="9"/>
        <v>6.0000000000000001E-3</v>
      </c>
      <c r="AC69" s="148">
        <f t="shared" si="10"/>
        <v>0.03</v>
      </c>
      <c r="AD69" s="137">
        <f t="shared" si="11"/>
        <v>0</v>
      </c>
      <c r="AE69" s="138">
        <f t="shared" si="12"/>
        <v>0</v>
      </c>
      <c r="AF69" s="139">
        <v>0.03</v>
      </c>
    </row>
    <row r="70" spans="1:32">
      <c r="A70" s="3"/>
      <c r="B70" s="158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</row>
    <row r="71" spans="1:32" ht="15.75">
      <c r="A71" s="53" t="s">
        <v>105</v>
      </c>
      <c r="B71" s="53"/>
      <c r="C71" s="53"/>
      <c r="D71" s="49"/>
      <c r="E71" s="49"/>
      <c r="F71" s="49"/>
      <c r="G71" s="49" t="s">
        <v>106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</row>
    <row r="72" spans="1:32" ht="15.75">
      <c r="A72" s="310"/>
      <c r="B72" s="53"/>
      <c r="C72" s="53"/>
      <c r="D72" s="49"/>
      <c r="E72" s="49"/>
      <c r="F72" s="49"/>
      <c r="G72" s="3" t="s">
        <v>107</v>
      </c>
      <c r="H72" s="3"/>
      <c r="I72" s="3"/>
      <c r="J72" s="3"/>
      <c r="K72" s="3"/>
      <c r="L72" s="3"/>
      <c r="M72" s="3"/>
      <c r="N72" s="3"/>
      <c r="O72" s="49"/>
      <c r="P72" s="49"/>
      <c r="Q72" s="49"/>
      <c r="R72" s="49"/>
      <c r="S72" s="49"/>
      <c r="T72" s="53" t="s">
        <v>108</v>
      </c>
      <c r="U72" s="53"/>
      <c r="V72" s="156" t="s">
        <v>109</v>
      </c>
      <c r="W72" s="156"/>
      <c r="X72" s="156"/>
      <c r="Y72" s="156"/>
      <c r="Z72" s="156"/>
      <c r="AA72" s="156"/>
      <c r="AB72" s="53" t="str">
        <f>R16</f>
        <v>Е.И. Шрамкова</v>
      </c>
      <c r="AC72" s="53"/>
      <c r="AD72" s="53"/>
      <c r="AE72" s="49"/>
      <c r="AF72" s="49"/>
    </row>
    <row r="73" spans="1:32" ht="15.75">
      <c r="A73" s="53" t="s">
        <v>110</v>
      </c>
      <c r="B73" s="53"/>
      <c r="C73" s="53"/>
      <c r="D73" s="49"/>
      <c r="E73" s="49"/>
      <c r="F73" s="49"/>
      <c r="G73" s="49" t="s">
        <v>106</v>
      </c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53"/>
      <c r="U73" s="53"/>
      <c r="V73" s="156"/>
      <c r="W73" s="156"/>
      <c r="X73" s="157" t="s">
        <v>111</v>
      </c>
      <c r="Y73" s="157"/>
      <c r="Z73" s="156"/>
      <c r="AA73" s="156"/>
      <c r="AB73" s="53"/>
      <c r="AC73" s="53"/>
      <c r="AD73" s="53"/>
      <c r="AE73" s="49"/>
      <c r="AF73" s="49"/>
    </row>
    <row r="74" spans="1:32" ht="15.75">
      <c r="A74" s="49"/>
      <c r="B74" s="49"/>
      <c r="C74" s="49"/>
      <c r="D74" s="49"/>
      <c r="E74" s="49"/>
      <c r="F74" s="49"/>
      <c r="G74" s="3" t="s">
        <v>107</v>
      </c>
      <c r="H74" s="3"/>
      <c r="I74" s="3"/>
      <c r="J74" s="3"/>
      <c r="K74" s="3"/>
      <c r="L74" s="3"/>
      <c r="M74" s="3"/>
      <c r="N74" s="3"/>
      <c r="O74" s="49"/>
      <c r="P74" s="49"/>
      <c r="Q74" s="49"/>
      <c r="R74" s="49"/>
      <c r="S74" s="49"/>
      <c r="T74" s="53" t="s">
        <v>112</v>
      </c>
      <c r="U74" s="53"/>
      <c r="V74" s="156" t="s">
        <v>109</v>
      </c>
      <c r="W74" s="156"/>
      <c r="X74" s="156"/>
      <c r="Y74" s="156"/>
      <c r="Z74" s="156"/>
      <c r="AA74" s="156"/>
      <c r="AB74" s="382" t="s">
        <v>113</v>
      </c>
      <c r="AC74" s="53"/>
      <c r="AD74" s="53"/>
      <c r="AE74" s="49"/>
      <c r="AF74" s="49"/>
    </row>
    <row r="75" spans="1:32" ht="15.7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156"/>
      <c r="U75" s="156"/>
      <c r="V75" s="156"/>
      <c r="W75" s="156"/>
      <c r="X75" s="157" t="s">
        <v>111</v>
      </c>
      <c r="Y75" s="156"/>
      <c r="Z75" s="156"/>
      <c r="AA75" s="156"/>
      <c r="AB75" s="53"/>
      <c r="AC75" s="53"/>
      <c r="AD75" s="53"/>
      <c r="AE75" s="49"/>
      <c r="AF75" s="49"/>
    </row>
  </sheetData>
  <mergeCells count="225">
    <mergeCell ref="AF22:AF23"/>
    <mergeCell ref="AF48:AF49"/>
    <mergeCell ref="AB9:AF10"/>
    <mergeCell ref="AB11:AF12"/>
    <mergeCell ref="P3:AA4"/>
    <mergeCell ref="AB13:AF14"/>
    <mergeCell ref="AB15:AF16"/>
    <mergeCell ref="Y19:AA20"/>
    <mergeCell ref="AB18:AF19"/>
    <mergeCell ref="AB44:AF45"/>
    <mergeCell ref="Y45:AA46"/>
    <mergeCell ref="W21:W23"/>
    <mergeCell ref="W47:W49"/>
    <mergeCell ref="X21:X23"/>
    <mergeCell ref="X47:X49"/>
    <mergeCell ref="Y21:Y23"/>
    <mergeCell ref="Y47:Y49"/>
    <mergeCell ref="Z21:Z23"/>
    <mergeCell ref="Z47:Z49"/>
    <mergeCell ref="AA21:AA23"/>
    <mergeCell ref="AA47:AA49"/>
    <mergeCell ref="AB46:AF46"/>
    <mergeCell ref="AB6:AF6"/>
    <mergeCell ref="A66:D66"/>
    <mergeCell ref="H66:I66"/>
    <mergeCell ref="A67:D67"/>
    <mergeCell ref="H67:I67"/>
    <mergeCell ref="A68:D68"/>
    <mergeCell ref="H68:I68"/>
    <mergeCell ref="A69:D69"/>
    <mergeCell ref="H69:I69"/>
    <mergeCell ref="G19:G20"/>
    <mergeCell ref="G45:G46"/>
    <mergeCell ref="H21:I23"/>
    <mergeCell ref="H47:I49"/>
    <mergeCell ref="A61:D61"/>
    <mergeCell ref="H61:I61"/>
    <mergeCell ref="A62:D62"/>
    <mergeCell ref="H62:I62"/>
    <mergeCell ref="A63:D63"/>
    <mergeCell ref="H63:I63"/>
    <mergeCell ref="A64:D64"/>
    <mergeCell ref="H64:I64"/>
    <mergeCell ref="A65:D65"/>
    <mergeCell ref="H65:I65"/>
    <mergeCell ref="A56:D56"/>
    <mergeCell ref="H56:I56"/>
    <mergeCell ref="A57:D57"/>
    <mergeCell ref="H57:I57"/>
    <mergeCell ref="A58:D58"/>
    <mergeCell ref="H58:I58"/>
    <mergeCell ref="A59:D59"/>
    <mergeCell ref="H59:I59"/>
    <mergeCell ref="A60:D60"/>
    <mergeCell ref="H60:I60"/>
    <mergeCell ref="A51:D51"/>
    <mergeCell ref="H51:I51"/>
    <mergeCell ref="A52:D52"/>
    <mergeCell ref="H52:I52"/>
    <mergeCell ref="A53:D53"/>
    <mergeCell ref="H53:I53"/>
    <mergeCell ref="A54:D54"/>
    <mergeCell ref="H54:I54"/>
    <mergeCell ref="A55:D55"/>
    <mergeCell ref="H55:I55"/>
    <mergeCell ref="A47:D47"/>
    <mergeCell ref="AB47:AF47"/>
    <mergeCell ref="A48:D48"/>
    <mergeCell ref="AB48:AC48"/>
    <mergeCell ref="AD48:AE48"/>
    <mergeCell ref="A49:D49"/>
    <mergeCell ref="A50:D50"/>
    <mergeCell ref="H50:I50"/>
    <mergeCell ref="J47:J49"/>
    <mergeCell ref="K47:K49"/>
    <mergeCell ref="L47:L49"/>
    <mergeCell ref="M47:M49"/>
    <mergeCell ref="N47:N49"/>
    <mergeCell ref="O47:O49"/>
    <mergeCell ref="P47:P49"/>
    <mergeCell ref="Q47:Q49"/>
    <mergeCell ref="R47:R49"/>
    <mergeCell ref="S47:S49"/>
    <mergeCell ref="T47:T49"/>
    <mergeCell ref="U47:U49"/>
    <mergeCell ref="V47:V49"/>
    <mergeCell ref="A44:F44"/>
    <mergeCell ref="H44:N44"/>
    <mergeCell ref="P44:AA44"/>
    <mergeCell ref="A45:D45"/>
    <mergeCell ref="H45:L45"/>
    <mergeCell ref="M45:N45"/>
    <mergeCell ref="P45:U45"/>
    <mergeCell ref="V45:X45"/>
    <mergeCell ref="A46:D46"/>
    <mergeCell ref="H46:L46"/>
    <mergeCell ref="M46:N46"/>
    <mergeCell ref="P46:U46"/>
    <mergeCell ref="V46:X46"/>
    <mergeCell ref="A38:D38"/>
    <mergeCell ref="H38:I38"/>
    <mergeCell ref="A39:D39"/>
    <mergeCell ref="H39:I39"/>
    <mergeCell ref="A40:D40"/>
    <mergeCell ref="H40:I40"/>
    <mergeCell ref="A41:D41"/>
    <mergeCell ref="H41:I41"/>
    <mergeCell ref="A42:D42"/>
    <mergeCell ref="H42:I42"/>
    <mergeCell ref="A33:D33"/>
    <mergeCell ref="H33:I33"/>
    <mergeCell ref="A34:D34"/>
    <mergeCell ref="H34:I34"/>
    <mergeCell ref="A35:D35"/>
    <mergeCell ref="H35:I35"/>
    <mergeCell ref="A36:D36"/>
    <mergeCell ref="H36:I36"/>
    <mergeCell ref="A37:D37"/>
    <mergeCell ref="H37:I37"/>
    <mergeCell ref="A28:D28"/>
    <mergeCell ref="H28:I28"/>
    <mergeCell ref="A29:D29"/>
    <mergeCell ref="H29:I29"/>
    <mergeCell ref="A30:D30"/>
    <mergeCell ref="H30:I30"/>
    <mergeCell ref="A31:D31"/>
    <mergeCell ref="H31:I31"/>
    <mergeCell ref="A32:D32"/>
    <mergeCell ref="H32:I32"/>
    <mergeCell ref="A23:D23"/>
    <mergeCell ref="A24:D24"/>
    <mergeCell ref="H24:I24"/>
    <mergeCell ref="A25:D25"/>
    <mergeCell ref="H25:I25"/>
    <mergeCell ref="A26:D26"/>
    <mergeCell ref="H26:I26"/>
    <mergeCell ref="A27:D27"/>
    <mergeCell ref="H27:I27"/>
    <mergeCell ref="A20:D20"/>
    <mergeCell ref="H20:L20"/>
    <mergeCell ref="M20:N20"/>
    <mergeCell ref="P20:U20"/>
    <mergeCell ref="V20:X20"/>
    <mergeCell ref="AB20:AF20"/>
    <mergeCell ref="A21:D21"/>
    <mergeCell ref="AB21:AF21"/>
    <mergeCell ref="A22:D22"/>
    <mergeCell ref="AB22:AC22"/>
    <mergeCell ref="AD22:AE22"/>
    <mergeCell ref="J21:J23"/>
    <mergeCell ref="K21:K23"/>
    <mergeCell ref="L21:L23"/>
    <mergeCell ref="M21:M23"/>
    <mergeCell ref="N21:N23"/>
    <mergeCell ref="O21:O23"/>
    <mergeCell ref="P21:P23"/>
    <mergeCell ref="Q21:Q23"/>
    <mergeCell ref="R21:R23"/>
    <mergeCell ref="S21:S23"/>
    <mergeCell ref="T21:T23"/>
    <mergeCell ref="U21:U23"/>
    <mergeCell ref="V21:V23"/>
    <mergeCell ref="A17:L17"/>
    <mergeCell ref="A18:F18"/>
    <mergeCell ref="H18:N18"/>
    <mergeCell ref="P18:AA18"/>
    <mergeCell ref="A19:D19"/>
    <mergeCell ref="H19:L19"/>
    <mergeCell ref="M19:N19"/>
    <mergeCell ref="P19:U19"/>
    <mergeCell ref="V19:X19"/>
    <mergeCell ref="A15:C15"/>
    <mergeCell ref="D15:F15"/>
    <mergeCell ref="G15:H15"/>
    <mergeCell ref="I15:L15"/>
    <mergeCell ref="A16:C16"/>
    <mergeCell ref="D16:F16"/>
    <mergeCell ref="G16:H16"/>
    <mergeCell ref="I16:L16"/>
    <mergeCell ref="R16:AA16"/>
    <mergeCell ref="A13:C13"/>
    <mergeCell ref="D13:F13"/>
    <mergeCell ref="G13:H13"/>
    <mergeCell ref="I13:L13"/>
    <mergeCell ref="A14:C14"/>
    <mergeCell ref="D14:F14"/>
    <mergeCell ref="G14:H14"/>
    <mergeCell ref="I14:L14"/>
    <mergeCell ref="V14:AA14"/>
    <mergeCell ref="A11:C11"/>
    <mergeCell ref="D11:F11"/>
    <mergeCell ref="G11:H11"/>
    <mergeCell ref="I11:L11"/>
    <mergeCell ref="A12:C12"/>
    <mergeCell ref="D12:F12"/>
    <mergeCell ref="G12:H12"/>
    <mergeCell ref="I12:L12"/>
    <mergeCell ref="R12:Z12"/>
    <mergeCell ref="A9:C9"/>
    <mergeCell ref="D9:F9"/>
    <mergeCell ref="G9:H9"/>
    <mergeCell ref="I9:L9"/>
    <mergeCell ref="A10:C10"/>
    <mergeCell ref="D10:F10"/>
    <mergeCell ref="G10:H10"/>
    <mergeCell ref="I10:L10"/>
    <mergeCell ref="V10:X10"/>
    <mergeCell ref="A7:F7"/>
    <mergeCell ref="G7:H7"/>
    <mergeCell ref="I7:L7"/>
    <mergeCell ref="S7:T7"/>
    <mergeCell ref="AB7:AF7"/>
    <mergeCell ref="A8:F8"/>
    <mergeCell ref="G8:H8"/>
    <mergeCell ref="I8:L8"/>
    <mergeCell ref="AB8:AF8"/>
    <mergeCell ref="A1:L1"/>
    <mergeCell ref="AB1:AF1"/>
    <mergeCell ref="D2:G2"/>
    <mergeCell ref="H2:L2"/>
    <mergeCell ref="AB2:AF2"/>
    <mergeCell ref="D3:G3"/>
    <mergeCell ref="H3:L3"/>
    <mergeCell ref="AB3:AF3"/>
    <mergeCell ref="D5:F5"/>
  </mergeCells>
  <pageMargins left="0.52941176470588203" right="0.35294117647058798" top="0.94852941176470595" bottom="0.75" header="0.3" footer="0.3"/>
  <pageSetup paperSize="9" scale="44" orientation="landscape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2</vt:i4>
      </vt:variant>
    </vt:vector>
  </HeadingPairs>
  <TitlesOfParts>
    <vt:vector size="23" baseType="lpstr">
      <vt:lpstr>04.05</vt:lpstr>
      <vt:lpstr>1 День </vt:lpstr>
      <vt:lpstr>1 День</vt:lpstr>
      <vt:lpstr>1 День Cотр</vt:lpstr>
      <vt:lpstr>05.05</vt:lpstr>
      <vt:lpstr>2День</vt:lpstr>
      <vt:lpstr>2 День</vt:lpstr>
      <vt:lpstr>06.05</vt:lpstr>
      <vt:lpstr>3 День </vt:lpstr>
      <vt:lpstr>3 День</vt:lpstr>
      <vt:lpstr>07.05</vt:lpstr>
      <vt:lpstr>4 День</vt:lpstr>
      <vt:lpstr>08.05</vt:lpstr>
      <vt:lpstr>5 День </vt:lpstr>
      <vt:lpstr>6 день</vt:lpstr>
      <vt:lpstr>6 День Сотр</vt:lpstr>
      <vt:lpstr>7 День</vt:lpstr>
      <vt:lpstr>8 день.</vt:lpstr>
      <vt:lpstr>9 День</vt:lpstr>
      <vt:lpstr>10 День</vt:lpstr>
      <vt:lpstr>Лист1</vt:lpstr>
      <vt:lpstr>'07.05'!Область_печати</vt:lpstr>
      <vt:lpstr>'4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DEXP</cp:lastModifiedBy>
  <cp:lastPrinted>2026-05-24T14:57:52Z</cp:lastPrinted>
  <dcterms:created xsi:type="dcterms:W3CDTF">2025-11-24T07:17:00Z</dcterms:created>
  <dcterms:modified xsi:type="dcterms:W3CDTF">2026-05-24T14:57:53Z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4E7724074FF34AE3A79E5F3BC00CD85F_12</vt:lpwstr>
  </property>
  <property fmtid="{D5CDD505-2E9C-101B-9397-08002B2CF9AE}" pid="3" name="KSOProductBuildVer">
    <vt:lpwstr>1049-12.2.0.23196</vt:lpwstr>
  </property>
</Properties>
</file>